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2120" windowHeight="7815" tabRatio="895" activeTab="0"/>
  </bookViews>
  <sheets>
    <sheet name="2021 Calendar " sheetId="1" r:id="rId1"/>
    <sheet name="Import info" sheetId="2" r:id="rId2"/>
    <sheet name="EMP-02" sheetId="3" r:id="rId3"/>
    <sheet name="EMP-02a" sheetId="4" r:id="rId4"/>
    <sheet name="EMP-03" sheetId="5" r:id="rId5"/>
    <sheet name="EMP-04" sheetId="6" r:id="rId6"/>
    <sheet name="Monthly " sheetId="7" r:id="rId7"/>
    <sheet name="Weekly" sheetId="8" r:id="rId8"/>
    <sheet name="Flat Rate" sheetId="9" r:id="rId9"/>
    <sheet name="BIK Monthly Record" sheetId="10" r:id="rId10"/>
    <sheet name="Weekly-Monthly BIK from 2013" sheetId="11" r:id="rId11"/>
  </sheets>
  <externalReferences>
    <externalReference r:id="rId14"/>
    <externalReference r:id="rId15"/>
    <externalReference r:id="rId16"/>
  </externalReferences>
  <definedNames>
    <definedName name="APA" localSheetId="0">#REF!</definedName>
    <definedName name="APA" localSheetId="8">#REF!</definedName>
    <definedName name="APA" localSheetId="6">#REF!</definedName>
    <definedName name="APA">#REF!</definedName>
    <definedName name="BRB" localSheetId="0">#REF!</definedName>
    <definedName name="BRB" localSheetId="8">#REF!</definedName>
    <definedName name="BRB" localSheetId="6">#REF!</definedName>
    <definedName name="BRB">#REF!</definedName>
    <definedName name="BTR">#REF!</definedName>
    <definedName name="EIR" localSheetId="0">#REF!</definedName>
    <definedName name="EIR">#REF!</definedName>
    <definedName name="LRB">#REF!</definedName>
    <definedName name="LTR">#REF!</definedName>
    <definedName name="MPA" localSheetId="0">#REF!</definedName>
    <definedName name="MPA" localSheetId="8">#REF!</definedName>
    <definedName name="MPA" localSheetId="6">#REF!</definedName>
    <definedName name="MPA">#REF!</definedName>
    <definedName name="PA">#REF!</definedName>
    <definedName name="TableYear">#REF!</definedName>
    <definedName name="URB" localSheetId="0">#REF!</definedName>
    <definedName name="URB" localSheetId="8">#REF!</definedName>
    <definedName name="URB" localSheetId="6">#REF!</definedName>
    <definedName name="URB">#REF!</definedName>
    <definedName name="UTR" localSheetId="0">#REF!</definedName>
    <definedName name="UTR" localSheetId="8">#REF!</definedName>
    <definedName name="UTR" localSheetId="6">#REF!</definedName>
    <definedName name="UTR">#REF!</definedName>
  </definedNames>
  <calcPr fullCalcOnLoad="1"/>
</workbook>
</file>

<file path=xl/sharedStrings.xml><?xml version="1.0" encoding="utf-8"?>
<sst xmlns="http://schemas.openxmlformats.org/spreadsheetml/2006/main" count="953" uniqueCount="322">
  <si>
    <t>FALKLAND ISLANDS GOVERNMENT TAXATION OFFICE</t>
  </si>
  <si>
    <t>Employer's Name:</t>
  </si>
  <si>
    <t>Employer's Reference Number:</t>
  </si>
  <si>
    <t>TOTAL AMOUNT PAYABLE =</t>
  </si>
  <si>
    <t>Totals of this page and all continuation pages.</t>
  </si>
  <si>
    <t>RPC paid by employer</t>
  </si>
  <si>
    <r>
      <t>Tax deducted (POAT) (</t>
    </r>
    <r>
      <rPr>
        <b/>
        <sz val="8"/>
        <rFont val="Arial"/>
        <family val="2"/>
      </rPr>
      <t>calculated on amount in Box 11)</t>
    </r>
  </si>
  <si>
    <r>
      <t xml:space="preserve">Net Taxable sum for the month </t>
    </r>
    <r>
      <rPr>
        <b/>
        <sz val="8"/>
        <rFont val="Arial"/>
        <family val="2"/>
      </rPr>
      <t>(Box 8 less boxes 9 &amp; 10)</t>
    </r>
  </si>
  <si>
    <t>RPC deducted from employee's wages</t>
  </si>
  <si>
    <r>
      <t xml:space="preserve">Employee Pension payments deducted by you from the employee's wages in week/month </t>
    </r>
    <r>
      <rPr>
        <b/>
        <sz val="7"/>
        <rFont val="Arial"/>
        <family val="2"/>
      </rPr>
      <t>(NOT EMPLOYER PAYMENTS &amp; NOT RPC)</t>
    </r>
  </si>
  <si>
    <t>Total of Boxes 5, 6 &amp; 7</t>
  </si>
  <si>
    <t>ALL ACTUAL Non Cash emoluments in the week/month</t>
  </si>
  <si>
    <t>ALL ACTUAL Benefits in Kind for the week/month</t>
  </si>
  <si>
    <t>ACTUAL Gross salary or wages for the week or month, including bonuses, tips etc.</t>
  </si>
  <si>
    <t>Forenames;(Nicknames-if any);Family Name</t>
  </si>
  <si>
    <t>Tax Identification No.(TIN)</t>
  </si>
  <si>
    <t>[Box 13]</t>
  </si>
  <si>
    <t>[Box 12]</t>
  </si>
  <si>
    <t>[Box 11]</t>
  </si>
  <si>
    <t xml:space="preserve"> [Box 10] </t>
  </si>
  <si>
    <t xml:space="preserve"> [Box 9] </t>
  </si>
  <si>
    <t xml:space="preserve"> [Box 8] </t>
  </si>
  <si>
    <t xml:space="preserve"> [Box 7] </t>
  </si>
  <si>
    <t xml:space="preserve"> [Box 6] </t>
  </si>
  <si>
    <t xml:space="preserve"> [Box 5] </t>
  </si>
  <si>
    <t>[Box 4]</t>
  </si>
  <si>
    <t>[Box 3]</t>
  </si>
  <si>
    <t>P</t>
  </si>
  <si>
    <t xml:space="preserve">This Return covers </t>
  </si>
  <si>
    <t>[Box 2]</t>
  </si>
  <si>
    <t>A Month</t>
  </si>
  <si>
    <t>A Week</t>
  </si>
  <si>
    <t>Pay Period ending</t>
  </si>
  <si>
    <t>[Box 1]</t>
  </si>
  <si>
    <t xml:space="preserve">                                                                    </t>
  </si>
  <si>
    <t>Do NOT use this form for RPC payments for the self employed. Use form RPC-02 instead.</t>
  </si>
  <si>
    <t>Employers:</t>
  </si>
  <si>
    <t>EMP-02</t>
  </si>
  <si>
    <r>
      <t>F</t>
    </r>
    <r>
      <rPr>
        <b/>
        <sz val="12"/>
        <rFont val="Times New Roman"/>
        <family val="1"/>
      </rPr>
      <t>ALKLAND</t>
    </r>
    <r>
      <rPr>
        <b/>
        <sz val="14"/>
        <rFont val="Times New Roman"/>
        <family val="1"/>
      </rPr>
      <t xml:space="preserve"> I</t>
    </r>
    <r>
      <rPr>
        <b/>
        <sz val="12"/>
        <rFont val="Times New Roman"/>
        <family val="1"/>
      </rPr>
      <t xml:space="preserve">SLANDS </t>
    </r>
    <r>
      <rPr>
        <b/>
        <sz val="14"/>
        <rFont val="Times New Roman"/>
        <family val="1"/>
      </rPr>
      <t>G</t>
    </r>
    <r>
      <rPr>
        <b/>
        <sz val="12"/>
        <rFont val="Times New Roman"/>
        <family val="1"/>
      </rPr>
      <t xml:space="preserve">OVERNMENT </t>
    </r>
    <r>
      <rPr>
        <b/>
        <sz val="14"/>
        <rFont val="Times New Roman"/>
        <family val="1"/>
      </rPr>
      <t>T</t>
    </r>
    <r>
      <rPr>
        <b/>
        <sz val="12"/>
        <rFont val="Times New Roman"/>
        <family val="1"/>
      </rPr>
      <t xml:space="preserve">AXATION </t>
    </r>
    <r>
      <rPr>
        <b/>
        <sz val="14"/>
        <rFont val="Times New Roman"/>
        <family val="1"/>
      </rPr>
      <t>O</t>
    </r>
    <r>
      <rPr>
        <b/>
        <sz val="12"/>
        <rFont val="Times New Roman"/>
        <family val="1"/>
      </rPr>
      <t>FFICE</t>
    </r>
  </si>
  <si>
    <t>Complete this Remittance Slip in full. If you do not there may be a delay in crediting the payments correctly.</t>
  </si>
  <si>
    <t>was to be deducted.</t>
  </si>
  <si>
    <t>Remember that if you pay the POAT late then you will have to pay interest and may be charged a penalty equal to</t>
  </si>
  <si>
    <t>that late POAT.</t>
  </si>
  <si>
    <t>How To Pay:</t>
  </si>
  <si>
    <t>If you pay at the Bank:</t>
  </si>
  <si>
    <t xml:space="preserve">Detach the Return part of the form (EMP-02) and send it direct to the Taxation Office. </t>
  </si>
  <si>
    <t>Hand this Remittance Slip to the Bank when making your payment.</t>
  </si>
  <si>
    <t>If you pay at the Treasury:</t>
  </si>
  <si>
    <t>Hand both this Remittance slip and the Return part of the form (EMP-02) to the Cashier</t>
  </si>
  <si>
    <t xml:space="preserve"> at the Treasury.</t>
  </si>
  <si>
    <t>By Post:</t>
  </si>
  <si>
    <t xml:space="preserve">Send your cheque with the Remittance slip and the Return part of the form (EMP-02) </t>
  </si>
  <si>
    <t>direct to the Tax Office (please note the Tax Office cannot accept cash).</t>
  </si>
  <si>
    <t>Employer’s Name:</t>
  </si>
  <si>
    <t>Employer’s Reference Number:</t>
  </si>
  <si>
    <t>This is a remittance for the period ending (dd mm yyyy):</t>
  </si>
  <si>
    <t>The amounts being remitted are:</t>
  </si>
  <si>
    <t>(see the box numbers on Return page)</t>
  </si>
  <si>
    <t>Box 1</t>
  </si>
  <si>
    <t>Box 2</t>
  </si>
  <si>
    <t>Box 3</t>
  </si>
  <si>
    <t xml:space="preserve">Total </t>
  </si>
  <si>
    <t>POAT</t>
  </si>
  <si>
    <t>Employees’ RPC</t>
  </si>
  <si>
    <t>Employer’s RPC</t>
  </si>
  <si>
    <t xml:space="preserve"> Remittance</t>
  </si>
  <si>
    <t>0609-0185</t>
  </si>
  <si>
    <t xml:space="preserve">6510-0211 </t>
  </si>
  <si>
    <t>(Treasury use only)</t>
  </si>
  <si>
    <t>For Bank Use Only</t>
  </si>
  <si>
    <t>LATE SUBMISSION OF THIS FORM AND/OR POAT &amp; RPC PAYMENTS WILL RENDER YOU LIABLE TO PENALTIES</t>
  </si>
  <si>
    <t>REMITTANCE SLIP FOR POAT &amp; RPC</t>
  </si>
  <si>
    <t xml:space="preserve">Use this as a remittance slip when paying POAT and Employer/employee  RPC on form EMP-02.  </t>
  </si>
  <si>
    <t xml:space="preserve">Only use this slip for the Payment of POAT and Employer/employee RPC.  Do not use this remittance slip for </t>
  </si>
  <si>
    <t>self-employed RPC or any other payment of tax.</t>
  </si>
  <si>
    <t xml:space="preserve">Use this form at the end of every pay period to report POAT and RPC payable by you. </t>
  </si>
  <si>
    <t>(Please note to include all remuneration, directors fees, bonuses etc. paid, regardless of whether POAT and RPC has been deducted).</t>
  </si>
  <si>
    <t xml:space="preserve">Remember to pay the POAT and RPC on time. See the Remittance slip. </t>
  </si>
  <si>
    <t xml:space="preserve">Pay the amount shown in the last box within fourteen days of the end of the month in which the POAT and RPC </t>
  </si>
  <si>
    <r>
      <t xml:space="preserve">Use this form for </t>
    </r>
    <r>
      <rPr>
        <b/>
        <sz val="10"/>
        <rFont val="Arial"/>
        <family val="2"/>
      </rPr>
      <t>pay periods starting on/after 1 Jan 2019</t>
    </r>
  </si>
  <si>
    <t xml:space="preserve">This will ensure correct allocation of funds at the Treasury </t>
  </si>
  <si>
    <t xml:space="preserve">Monthly/Weekly Return of POAT and RPC for Employees (inc. Directors) </t>
  </si>
  <si>
    <t xml:space="preserve">Please note this form is being jointly submitted to both the Tax and Pensions Office. </t>
  </si>
  <si>
    <r>
      <t xml:space="preserve">Send this page (and continuation sheets) to the </t>
    </r>
    <r>
      <rPr>
        <b/>
        <sz val="10"/>
        <rFont val="Arial"/>
        <family val="2"/>
      </rPr>
      <t>Taxation Office, St Mary's Walk, Stanley, within 14 days after the end of the relevant month</t>
    </r>
  </si>
  <si>
    <t>Please email a copy of this slip once payment has been made to general@taxation.gov.fk and sfinanceassistant@sec.gov.fk</t>
  </si>
  <si>
    <t>TIN</t>
  </si>
  <si>
    <t>Name</t>
  </si>
  <si>
    <t>Gross</t>
  </si>
  <si>
    <t>BIK's</t>
  </si>
  <si>
    <t>Non-Cash</t>
  </si>
  <si>
    <t>Eee PPSP</t>
  </si>
  <si>
    <t>Eee RPC</t>
  </si>
  <si>
    <t>Eer RPC</t>
  </si>
  <si>
    <t>Gross Salary</t>
  </si>
  <si>
    <t>Total of Boxes 5,6,7</t>
  </si>
  <si>
    <t>Employee Pension</t>
  </si>
  <si>
    <t>Employee RPC</t>
  </si>
  <si>
    <t>Net Taxable Sum</t>
  </si>
  <si>
    <t>POAT Deducted</t>
  </si>
  <si>
    <t>Employer RPC</t>
  </si>
  <si>
    <t>Benefits In Kind</t>
  </si>
  <si>
    <t>Non-Cash Emoluments</t>
  </si>
  <si>
    <t>Corporation Tax:- Payment 8 months and 1 day after end of accounting period - File accounts 9 months after end of accounting period</t>
  </si>
  <si>
    <t>January</t>
  </si>
  <si>
    <t>08</t>
  </si>
  <si>
    <t>16</t>
  </si>
  <si>
    <t>July</t>
  </si>
  <si>
    <t>01</t>
  </si>
  <si>
    <t xml:space="preserve"> PH - New Year's Day</t>
  </si>
  <si>
    <t>09</t>
  </si>
  <si>
    <t>17</t>
  </si>
  <si>
    <t>Sat</t>
  </si>
  <si>
    <t>02</t>
  </si>
  <si>
    <t>Sun</t>
  </si>
  <si>
    <t>03</t>
  </si>
  <si>
    <t>04</t>
  </si>
  <si>
    <t>05</t>
  </si>
  <si>
    <t>13</t>
  </si>
  <si>
    <t>June POAT form &amp; payment due</t>
  </si>
  <si>
    <t>29</t>
  </si>
  <si>
    <t>06</t>
  </si>
  <si>
    <t>Dec POAT form &amp; payment due</t>
  </si>
  <si>
    <t>Penalty for late POAT form</t>
  </si>
  <si>
    <t>30</t>
  </si>
  <si>
    <t>07</t>
  </si>
  <si>
    <t>15</t>
  </si>
  <si>
    <t>31</t>
  </si>
  <si>
    <t>February</t>
  </si>
  <si>
    <t>23</t>
  </si>
  <si>
    <t>August</t>
  </si>
  <si>
    <t>24</t>
  </si>
  <si>
    <t>25</t>
  </si>
  <si>
    <t>10</t>
  </si>
  <si>
    <t>18</t>
  </si>
  <si>
    <t>26</t>
  </si>
  <si>
    <t>11</t>
  </si>
  <si>
    <t>19</t>
  </si>
  <si>
    <t>27</t>
  </si>
  <si>
    <t>Employer Annual Returns Due</t>
  </si>
  <si>
    <t>12</t>
  </si>
  <si>
    <t>20</t>
  </si>
  <si>
    <t>28</t>
  </si>
  <si>
    <t>21</t>
  </si>
  <si>
    <t>22</t>
  </si>
  <si>
    <t>14</t>
  </si>
  <si>
    <t>Jan POAT form &amp; payment due</t>
  </si>
  <si>
    <t>March</t>
  </si>
  <si>
    <t>Feb POAT form &amp; payment due</t>
  </si>
  <si>
    <t>September</t>
  </si>
  <si>
    <t>August POAT form &amp; payment due</t>
  </si>
  <si>
    <t>April</t>
  </si>
  <si>
    <t>October</t>
  </si>
  <si>
    <t>PH - Good Friday</t>
  </si>
  <si>
    <t>PH - HM Queens Birthday</t>
  </si>
  <si>
    <t>PH - Peat Cutting Monday</t>
  </si>
  <si>
    <t>MarchPOAT form &amp; payment due</t>
  </si>
  <si>
    <t>Sept POAT form &amp; payment due</t>
  </si>
  <si>
    <t>May</t>
  </si>
  <si>
    <t>November</t>
  </si>
  <si>
    <t>Oct POAT form &amp; payment due</t>
  </si>
  <si>
    <t>April POAT form &amp; payment due</t>
  </si>
  <si>
    <t>June</t>
  </si>
  <si>
    <t>May  POAT form &amp; payment due</t>
  </si>
  <si>
    <t>December</t>
  </si>
  <si>
    <t>PH - Battle Day</t>
  </si>
  <si>
    <t>Christmas Day</t>
  </si>
  <si>
    <t>Employer packs issued</t>
  </si>
  <si>
    <t>PH - in lieu of Xmas Holiday</t>
  </si>
  <si>
    <t>Nov POAT form &amp; payment due</t>
  </si>
  <si>
    <t xml:space="preserve">Government Holiday </t>
  </si>
  <si>
    <t xml:space="preserve">PH -Liberation Day </t>
  </si>
  <si>
    <t>PH = Public Holiday</t>
  </si>
  <si>
    <t>+ 0.26</t>
  </si>
  <si>
    <t xml:space="preserve"> + £1</t>
  </si>
  <si>
    <t>For each extra £1</t>
  </si>
  <si>
    <t>£</t>
  </si>
  <si>
    <t xml:space="preserve"> Payment on account Of Tax (POAT)</t>
  </si>
  <si>
    <t>Monthly Wage</t>
  </si>
  <si>
    <t>Nil</t>
  </si>
  <si>
    <t>Below 1250</t>
  </si>
  <si>
    <t>Payment on account Of Tax (POAT)</t>
  </si>
  <si>
    <t>Weekly Wage</t>
  </si>
  <si>
    <t>Below 289</t>
  </si>
  <si>
    <t>+ 0.21</t>
  </si>
  <si>
    <t>Wage</t>
  </si>
  <si>
    <t>© Crown Copyright</t>
  </si>
  <si>
    <t>By staff member:</t>
  </si>
  <si>
    <t>Entered on database:</t>
  </si>
  <si>
    <t>Submitted for TIN allocation:</t>
  </si>
  <si>
    <t>TIN searched:</t>
  </si>
  <si>
    <r>
      <t>For office use only</t>
    </r>
    <r>
      <rPr>
        <sz val="10"/>
        <rFont val="Arial"/>
        <family val="0"/>
      </rPr>
      <t>:</t>
    </r>
  </si>
  <si>
    <t>Other, please specify</t>
  </si>
  <si>
    <t>Company secretary</t>
  </si>
  <si>
    <t>Payroll administrator</t>
  </si>
  <si>
    <t>Company director</t>
  </si>
  <si>
    <t>Business owner</t>
  </si>
  <si>
    <t>Capacity in which signed:</t>
  </si>
  <si>
    <t>Date:</t>
  </si>
  <si>
    <t>Signed:</t>
  </si>
  <si>
    <t>y</t>
  </si>
  <si>
    <t>m</t>
  </si>
  <si>
    <t>d</t>
  </si>
  <si>
    <t>Date this employment will finish, if known:</t>
  </si>
  <si>
    <t>Date this employment started:</t>
  </si>
  <si>
    <t>Is the employee a student (Y/N)?</t>
  </si>
  <si>
    <t>Is this the employee's only or main employment (Y/N)?</t>
  </si>
  <si>
    <t xml:space="preserve">Falkland Islands Pension Number, if known: </t>
  </si>
  <si>
    <t>Gender (M/F):</t>
  </si>
  <si>
    <t>Date of birth:</t>
  </si>
  <si>
    <t xml:space="preserve">Tax Identification Number (TIN), if known: </t>
  </si>
  <si>
    <t>Employee's full home address:</t>
  </si>
  <si>
    <t>Spouse's full name:</t>
  </si>
  <si>
    <t>Employee's surname:</t>
  </si>
  <si>
    <t>Employee's forenames:</t>
  </si>
  <si>
    <t xml:space="preserve">Employee's title (Mr, Miss, Mrs, Ms): </t>
  </si>
  <si>
    <t>Employer's address:</t>
  </si>
  <si>
    <t>Employer's name:</t>
  </si>
  <si>
    <t xml:space="preserve">     of the employee commencing employment with you.</t>
  </si>
  <si>
    <t xml:space="preserve">3)  Please return this form to the Taxation Office, Secretariat, Thatcher Drive, Stanley, FIQQ 1ZZ, within 7 days </t>
  </si>
  <si>
    <t>2)  If you do not know if the person is an employee or not, please contact the Taxation Office.</t>
  </si>
  <si>
    <t>1)  Please use this form when you take on a new employee.</t>
  </si>
  <si>
    <t>(for use by the Taxation and Pension Offices)</t>
  </si>
  <si>
    <t xml:space="preserve">Notification of New Employee </t>
  </si>
  <si>
    <t>Falkland Islands Government Taxation Office</t>
  </si>
  <si>
    <t>EMP-03</t>
  </si>
  <si>
    <r>
      <t xml:space="preserve">copy by </t>
    </r>
    <r>
      <rPr>
        <b/>
        <sz val="10"/>
        <rFont val="Arial"/>
        <family val="2"/>
      </rPr>
      <t xml:space="preserve">31 January </t>
    </r>
    <r>
      <rPr>
        <sz val="10"/>
        <rFont val="Arial"/>
        <family val="2"/>
      </rPr>
      <t>following the end of the year.</t>
    </r>
  </si>
  <si>
    <t xml:space="preserve">information will be submitted on the Employer's Annual Return). You are required to provide the employee with their </t>
  </si>
  <si>
    <t xml:space="preserve">Send one copy to the employee and keep one for your files (the Tax Office will not require a copy, as the same </t>
  </si>
  <si>
    <t xml:space="preserve">At the End of the Year: </t>
  </si>
  <si>
    <t>of the end of employment.</t>
  </si>
  <si>
    <r>
      <t xml:space="preserve">You are required to provide the Tax Office and the employee with their respective copies within </t>
    </r>
    <r>
      <rPr>
        <b/>
        <sz val="10"/>
        <rFont val="Arial"/>
        <family val="2"/>
      </rPr>
      <t>seven days</t>
    </r>
    <r>
      <rPr>
        <sz val="10"/>
        <rFont val="Arial"/>
        <family val="2"/>
      </rPr>
      <t xml:space="preserve"> </t>
    </r>
  </si>
  <si>
    <t>Send one copy to the Tax Office, one copy to the employee and keep one for your files.</t>
  </si>
  <si>
    <t>At the End of Employment:</t>
  </si>
  <si>
    <t xml:space="preserve"> </t>
  </si>
  <si>
    <t xml:space="preserve"> Telephone:</t>
  </si>
  <si>
    <t>E-mail:</t>
  </si>
  <si>
    <t xml:space="preserve">Tax Reference </t>
  </si>
  <si>
    <t>N.I. Number (UK) or</t>
  </si>
  <si>
    <t>Employee's overseas address</t>
  </si>
  <si>
    <t>If applicable, please complete the following information before forwarding a copy to the Taxation Office:</t>
  </si>
  <si>
    <t>Other: (specify):</t>
  </si>
  <si>
    <t>Payroll Administrator:</t>
  </si>
  <si>
    <t>Company Secretary:</t>
  </si>
  <si>
    <t>Company Director:</t>
  </si>
  <si>
    <t>Business Owner/Partner:</t>
  </si>
  <si>
    <t>Capacity in Which Signed: (Y)</t>
  </si>
  <si>
    <t xml:space="preserve"> Date:</t>
  </si>
  <si>
    <t xml:space="preserve"> Enter Y or N</t>
  </si>
  <si>
    <t>See BiK Loan Form</t>
  </si>
  <si>
    <t>Motor Vehicle £</t>
  </si>
  <si>
    <t>Board or Accom only</t>
  </si>
  <si>
    <t>Total contribution from employee for all benefits   £</t>
  </si>
  <si>
    <t>Unfurnished Accom £</t>
  </si>
  <si>
    <t>Board &amp; Accom including Heat &amp; Elec £</t>
  </si>
  <si>
    <t>Travel £</t>
  </si>
  <si>
    <t>Furnished Accom £</t>
  </si>
  <si>
    <t>Board &amp; Accom excluding Heat &amp; Elec. £</t>
  </si>
  <si>
    <t>Heat/Electricity £</t>
  </si>
  <si>
    <t>Benefits in Kind Received</t>
  </si>
  <si>
    <t>Other Employer Pension Scheme Contributions made by employee</t>
  </si>
  <si>
    <t>Total Employee Retirement Pension Contributions made</t>
  </si>
  <si>
    <t>Total of all Payments on Account of Tax (POAT) made</t>
  </si>
  <si>
    <t>Total remuneration paid (before ANY deductions)</t>
  </si>
  <si>
    <t>Tax Identification Number (TIN):</t>
  </si>
  <si>
    <t>Employee's Full Home Address:</t>
  </si>
  <si>
    <t>(Forenames (and nicknames if appropriate) followed by Family name)</t>
  </si>
  <si>
    <t>Employee's Full Name:</t>
  </si>
  <si>
    <t>I hereby certify that the following deductions on account of tax have been made from remuneration paid to:</t>
  </si>
  <si>
    <t>Please read the instructions below before completing this form.</t>
  </si>
  <si>
    <t>Certificate of Tax Deducted</t>
  </si>
  <si>
    <t>EMP-04</t>
  </si>
  <si>
    <t>Total for Year</t>
  </si>
  <si>
    <t>Heating or Electricity (or both)</t>
  </si>
  <si>
    <t>Board Only</t>
  </si>
  <si>
    <t>Accom Only</t>
  </si>
  <si>
    <t>Board &amp; Accom (ex heat &amp; elec, or both)</t>
  </si>
  <si>
    <t>Board &amp; Accom (inc heat &amp; elec, or both)</t>
  </si>
  <si>
    <t>Unfurnished Accom</t>
  </si>
  <si>
    <t>Furnished Accom</t>
  </si>
  <si>
    <t>Travel</t>
  </si>
  <si>
    <t xml:space="preserve">Vehicles      </t>
  </si>
  <si>
    <t xml:space="preserve">    Loans       </t>
  </si>
  <si>
    <t>Month</t>
  </si>
  <si>
    <t>Employee Name</t>
  </si>
  <si>
    <t>employee’s Certificate of Tax Deducted.</t>
  </si>
  <si>
    <t xml:space="preserve">By completing this each month you will only need to show the annual total in each column on your End of Year Benefits in Kind return and your </t>
  </si>
  <si>
    <t>form for each employee who is in receipt of any of the benefits listed.  Please refer to the guidance notes provided with your Employer’s Pack.</t>
  </si>
  <si>
    <t xml:space="preserve">This form has been designed to assist you in keeping a record of benefits for any of your employee’s that may be in receipt of any benefit in kind.  Complete this </t>
  </si>
  <si>
    <t>EMPLOYER’S BENEFITS IN KIND MONTHLY RECORD</t>
  </si>
  <si>
    <t>Monthly Benefit</t>
  </si>
  <si>
    <t>Weekly Benefit</t>
  </si>
  <si>
    <t>Value</t>
  </si>
  <si>
    <t>C. Vehicles</t>
  </si>
  <si>
    <t>(or both)</t>
  </si>
  <si>
    <t>Heating or Electricity</t>
  </si>
  <si>
    <t>Board only</t>
  </si>
  <si>
    <t>Accommodation only</t>
  </si>
  <si>
    <t>(excluding Heating and Electricity)</t>
  </si>
  <si>
    <t>(including Heating and Electricity)</t>
  </si>
  <si>
    <t>Board and Accommodation</t>
  </si>
  <si>
    <t>B. Board and Accommodation</t>
  </si>
  <si>
    <t>7 Rooms</t>
  </si>
  <si>
    <t>6 Rooms</t>
  </si>
  <si>
    <t>5 Rooms</t>
  </si>
  <si>
    <t>4 Rooms</t>
  </si>
  <si>
    <t>3 Rooms</t>
  </si>
  <si>
    <t>2 Rooms</t>
  </si>
  <si>
    <t>1 Room</t>
  </si>
  <si>
    <r>
      <t xml:space="preserve">3. Dwelling Houses - Heating or Electricity (or both) - </t>
    </r>
    <r>
      <rPr>
        <b/>
        <sz val="11"/>
        <color indexed="10"/>
        <rFont val="Arial"/>
        <family val="2"/>
      </rPr>
      <t>This rate came into force 1 Jan 2013</t>
    </r>
  </si>
  <si>
    <t>2. Unfurnished Accommodation</t>
  </si>
  <si>
    <t>1. Furnished Accommodation</t>
  </si>
  <si>
    <t>A. Dwelling Houses</t>
  </si>
  <si>
    <t>Benefit Calculation Tables (from 2013)</t>
  </si>
  <si>
    <t>Version May-20</t>
  </si>
  <si>
    <t>Date employment started if during this year, or 01/01/21</t>
  </si>
  <si>
    <t>Date employment ended if during this year,  or 31/12/21</t>
  </si>
  <si>
    <t>for the Year Ending 31 December 2021</t>
  </si>
  <si>
    <t>Tax Calendar 2021</t>
  </si>
  <si>
    <t>July POAT form &amp; payment due</t>
  </si>
  <si>
    <t>2021 Tax Tables - Monthly Paid Employees</t>
  </si>
  <si>
    <t xml:space="preserve">2021 Tax Tables - Weekly Paid Employees </t>
  </si>
  <si>
    <t>2021 Tax Tables - Flat Rate (for use for employees not resident for tax purposes or if you are not their main employer)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</si>
</sst>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"/>
    <numFmt numFmtId="165" formatCode="&quot;£&quot;#,##0_);\(&quot;£&quot;#,##0\)"/>
    <numFmt numFmtId="166" formatCode="&quot;£&quot;#,##0_);[Red]\(&quot;£&quot;#,##0\)"/>
    <numFmt numFmtId="167" formatCode="&quot;£&quot;#,##0.00_);\(&quot;£&quot;#,##0.00\)"/>
    <numFmt numFmtId="168" formatCode="&quot;£&quot;#,##0.00_);[Red]\(&quot;£&quot;#,##0.00\)"/>
    <numFmt numFmtId="169" formatCode="_(&quot;£&quot;* #,##0_);_(&quot;£&quot;* \(#,##0\);_(&quot;£&quot;* &quot;-&quot;_);_(@_)"/>
    <numFmt numFmtId="170" formatCode="_(* #,##0_);_(* \(#,##0\);_(* &quot;-&quot;_);_(@_)"/>
    <numFmt numFmtId="171" formatCode="_(&quot;£&quot;* #,##0.00_);_(&quot;£&quot;* \(#,##0.00\);_(&quot;£&quot;* &quot;-&quot;??_);_(@_)"/>
    <numFmt numFmtId="172" formatCode="_(* #,##0.00_);_(* \(#,##0.0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&quot;£&quot;#,##0.00"/>
    <numFmt numFmtId="182" formatCode="m/d"/>
    <numFmt numFmtId="183" formatCode="mm/dd/yy"/>
    <numFmt numFmtId="184" formatCode="&quot;£&quot;#,##0"/>
    <numFmt numFmtId="185" formatCode="#,##0.00000000000"/>
    <numFmt numFmtId="186" formatCode="dd/mm/yy;@"/>
    <numFmt numFmtId="187" formatCode="_-* #,##0.000_-;\-* #,##0.000_-;_-* &quot;-&quot;??_-;_-@_-"/>
    <numFmt numFmtId="188" formatCode="_-* #,##0.0000_-;\-* #,##0.00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9]dd\ mmmm\ yyyy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onotype Sort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Wingdings 2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62"/>
      <name val="Arial Narrow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3" tint="0.3999800086021423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right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0" fillId="0" borderId="0" xfId="57" applyBorder="1" applyAlignment="1">
      <alignment/>
      <protection/>
    </xf>
    <xf numFmtId="0" fontId="0" fillId="0" borderId="10" xfId="57" applyBorder="1" applyAlignment="1">
      <alignment/>
      <protection/>
    </xf>
    <xf numFmtId="0" fontId="0" fillId="0" borderId="11" xfId="57" applyBorder="1" applyAlignment="1">
      <alignment/>
      <protection/>
    </xf>
    <xf numFmtId="0" fontId="0" fillId="0" borderId="12" xfId="57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0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2" fontId="0" fillId="0" borderId="0" xfId="57" applyNumberFormat="1">
      <alignment/>
      <protection/>
    </xf>
    <xf numFmtId="2" fontId="0" fillId="0" borderId="0" xfId="57" applyNumberFormat="1" applyBorder="1">
      <alignment/>
      <protection/>
    </xf>
    <xf numFmtId="2" fontId="3" fillId="0" borderId="14" xfId="57" applyNumberFormat="1" applyFont="1" applyBorder="1">
      <alignment/>
      <protection/>
    </xf>
    <xf numFmtId="0" fontId="3" fillId="0" borderId="0" xfId="57" applyFont="1">
      <alignment/>
      <protection/>
    </xf>
    <xf numFmtId="2" fontId="3" fillId="0" borderId="0" xfId="57" applyNumberFormat="1" applyFont="1">
      <alignment/>
      <protection/>
    </xf>
    <xf numFmtId="2" fontId="3" fillId="0" borderId="15" xfId="57" applyNumberFormat="1" applyFont="1" applyBorder="1" applyAlignment="1">
      <alignment wrapText="1"/>
      <protection/>
    </xf>
    <xf numFmtId="0" fontId="3" fillId="0" borderId="15" xfId="57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2" fontId="3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left"/>
      <protection/>
    </xf>
    <xf numFmtId="0" fontId="0" fillId="0" borderId="0" xfId="57" applyFont="1" applyFill="1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 applyFill="1" applyAlignment="1">
      <alignment horizontal="center"/>
      <protection/>
    </xf>
    <xf numFmtId="0" fontId="14" fillId="0" borderId="0" xfId="57" applyFont="1" applyFill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7" xfId="57" applyFont="1" applyBorder="1">
      <alignment/>
      <protection/>
    </xf>
    <xf numFmtId="0" fontId="0" fillId="0" borderId="0" xfId="57" applyBorder="1">
      <alignment/>
      <protection/>
    </xf>
    <xf numFmtId="0" fontId="0" fillId="0" borderId="18" xfId="57" applyBorder="1">
      <alignment/>
      <protection/>
    </xf>
    <xf numFmtId="0" fontId="0" fillId="0" borderId="17" xfId="57" applyFont="1" applyBorder="1">
      <alignment/>
      <protection/>
    </xf>
    <xf numFmtId="0" fontId="5" fillId="0" borderId="17" xfId="57" applyFont="1" applyBorder="1">
      <alignment/>
      <protection/>
    </xf>
    <xf numFmtId="0" fontId="0" fillId="0" borderId="17" xfId="57" applyBorder="1">
      <alignment/>
      <protection/>
    </xf>
    <xf numFmtId="0" fontId="0" fillId="0" borderId="11" xfId="57" applyBorder="1">
      <alignment/>
      <protection/>
    </xf>
    <xf numFmtId="0" fontId="0" fillId="0" borderId="19" xfId="57" applyBorder="1">
      <alignment/>
      <protection/>
    </xf>
    <xf numFmtId="0" fontId="0" fillId="0" borderId="10" xfId="57" applyBorder="1">
      <alignment/>
      <protection/>
    </xf>
    <xf numFmtId="0" fontId="0" fillId="0" borderId="13" xfId="57" applyBorder="1">
      <alignment/>
      <protection/>
    </xf>
    <xf numFmtId="0" fontId="0" fillId="0" borderId="16" xfId="57" applyBorder="1">
      <alignment/>
      <protection/>
    </xf>
    <xf numFmtId="0" fontId="0" fillId="0" borderId="12" xfId="57" applyBorder="1">
      <alignment/>
      <protection/>
    </xf>
    <xf numFmtId="0" fontId="6" fillId="0" borderId="17" xfId="57" applyFont="1" applyBorder="1">
      <alignment/>
      <protection/>
    </xf>
    <xf numFmtId="0" fontId="6" fillId="0" borderId="17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>
      <alignment/>
      <protection/>
    </xf>
    <xf numFmtId="0" fontId="6" fillId="0" borderId="18" xfId="57" applyFont="1" applyBorder="1" applyAlignment="1">
      <alignment vertical="center"/>
      <protection/>
    </xf>
    <xf numFmtId="181" fontId="0" fillId="0" borderId="13" xfId="57" applyNumberFormat="1" applyBorder="1" applyAlignment="1">
      <alignment horizontal="center"/>
      <protection/>
    </xf>
    <xf numFmtId="181" fontId="0" fillId="0" borderId="12" xfId="57" applyNumberFormat="1" applyBorder="1" applyAlignment="1">
      <alignment horizontal="center"/>
      <protection/>
    </xf>
    <xf numFmtId="181" fontId="0" fillId="0" borderId="11" xfId="57" applyNumberFormat="1" applyBorder="1" applyAlignment="1">
      <alignment horizontal="center"/>
      <protection/>
    </xf>
    <xf numFmtId="181" fontId="0" fillId="0" borderId="10" xfId="57" applyNumberFormat="1" applyBorder="1" applyAlignment="1">
      <alignment horizontal="center"/>
      <protection/>
    </xf>
    <xf numFmtId="0" fontId="0" fillId="0" borderId="16" xfId="57" applyBorder="1" applyAlignment="1">
      <alignment horizontal="left"/>
      <protection/>
    </xf>
    <xf numFmtId="0" fontId="0" fillId="0" borderId="18" xfId="57" applyBorder="1" applyAlignment="1">
      <alignment horizontal="center"/>
      <protection/>
    </xf>
    <xf numFmtId="0" fontId="0" fillId="0" borderId="17" xfId="57" applyBorder="1" applyAlignment="1">
      <alignment horizontal="left"/>
      <protection/>
    </xf>
    <xf numFmtId="0" fontId="0" fillId="0" borderId="17" xfId="57" applyBorder="1" applyAlignment="1">
      <alignment horizontal="center"/>
      <protection/>
    </xf>
    <xf numFmtId="0" fontId="0" fillId="0" borderId="0" xfId="57" applyBorder="1" applyAlignment="1">
      <alignment horizontal="left"/>
      <protection/>
    </xf>
    <xf numFmtId="0" fontId="0" fillId="0" borderId="16" xfId="57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7" xfId="57" applyBorder="1" applyAlignment="1">
      <alignment/>
      <protection/>
    </xf>
    <xf numFmtId="0" fontId="0" fillId="0" borderId="18" xfId="57" applyBorder="1" applyAlignment="1">
      <alignment/>
      <protection/>
    </xf>
    <xf numFmtId="181" fontId="0" fillId="0" borderId="0" xfId="57" applyNumberFormat="1" applyBorder="1" applyAlignment="1">
      <alignment horizontal="center"/>
      <protection/>
    </xf>
    <xf numFmtId="181" fontId="0" fillId="0" borderId="18" xfId="57" applyNumberFormat="1" applyBorder="1" applyAlignment="1">
      <alignment horizontal="center"/>
      <protection/>
    </xf>
    <xf numFmtId="181" fontId="0" fillId="0" borderId="19" xfId="57" applyNumberFormat="1" applyBorder="1" applyAlignment="1">
      <alignment horizontal="center"/>
      <protection/>
    </xf>
    <xf numFmtId="181" fontId="0" fillId="0" borderId="16" xfId="57" applyNumberForma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18" fillId="0" borderId="0" xfId="58" applyFont="1" applyFill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66" fillId="0" borderId="0" xfId="58" applyFont="1" applyFill="1" applyAlignment="1">
      <alignment horizontal="center"/>
      <protection/>
    </xf>
    <xf numFmtId="0" fontId="67" fillId="0" borderId="0" xfId="58" applyFont="1" applyFill="1" applyAlignment="1">
      <alignment horizontal="center"/>
      <protection/>
    </xf>
    <xf numFmtId="0" fontId="18" fillId="0" borderId="0" xfId="58" applyFont="1" applyFill="1" applyAlignment="1">
      <alignment horizontal="center" wrapText="1"/>
      <protection/>
    </xf>
    <xf numFmtId="49" fontId="18" fillId="0" borderId="0" xfId="58" applyNumberFormat="1" applyFont="1" applyFill="1" applyAlignment="1">
      <alignment horizontal="center"/>
      <protection/>
    </xf>
    <xf numFmtId="49" fontId="18" fillId="0" borderId="0" xfId="58" applyNumberFormat="1" applyFont="1" applyFill="1" applyBorder="1" applyAlignment="1">
      <alignment horizontal="center"/>
      <protection/>
    </xf>
    <xf numFmtId="49" fontId="66" fillId="0" borderId="0" xfId="58" applyNumberFormat="1" applyFont="1" applyFill="1" applyAlignment="1">
      <alignment horizontal="center"/>
      <protection/>
    </xf>
    <xf numFmtId="43" fontId="17" fillId="0" borderId="0" xfId="42" applyNumberFormat="1" applyFont="1" applyFill="1" applyAlignment="1">
      <alignment horizontal="center"/>
    </xf>
    <xf numFmtId="43" fontId="18" fillId="0" borderId="0" xfId="0" applyNumberFormat="1" applyFont="1" applyFill="1" applyAlignment="1">
      <alignment horizontal="center"/>
    </xf>
    <xf numFmtId="43" fontId="65" fillId="0" borderId="0" xfId="42" applyNumberFormat="1" applyFont="1" applyFill="1" applyAlignment="1">
      <alignment horizontal="center"/>
    </xf>
    <xf numFmtId="43" fontId="65" fillId="0" borderId="0" xfId="0" applyNumberFormat="1" applyFont="1" applyFill="1" applyAlignment="1">
      <alignment horizontal="center"/>
    </xf>
    <xf numFmtId="43" fontId="65" fillId="0" borderId="0" xfId="0" applyNumberFormat="1" applyFont="1" applyAlignment="1">
      <alignment horizontal="center"/>
    </xf>
    <xf numFmtId="0" fontId="7" fillId="0" borderId="0" xfId="57" applyFont="1" applyBorder="1">
      <alignment/>
      <protection/>
    </xf>
    <xf numFmtId="0" fontId="1" fillId="0" borderId="14" xfId="57" applyFont="1" applyBorder="1" applyAlignment="1">
      <alignment horizontal="center"/>
      <protection/>
    </xf>
    <xf numFmtId="0" fontId="1" fillId="0" borderId="20" xfId="57" applyFont="1" applyBorder="1" applyAlignment="1">
      <alignment wrapText="1"/>
      <protection/>
    </xf>
    <xf numFmtId="0" fontId="1" fillId="0" borderId="14" xfId="57" applyFont="1" applyBorder="1" applyAlignment="1">
      <alignment wrapText="1"/>
      <protection/>
    </xf>
    <xf numFmtId="0" fontId="1" fillId="0" borderId="20" xfId="57" applyFont="1" applyBorder="1" applyAlignment="1">
      <alignment horizontal="center" wrapText="1"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4" xfId="57" applyFont="1" applyFill="1" applyBorder="1" applyAlignment="1">
      <alignment horizontal="left" wrapText="1"/>
      <protection/>
    </xf>
    <xf numFmtId="0" fontId="7" fillId="0" borderId="14" xfId="57" applyFont="1" applyBorder="1">
      <alignment/>
      <protection/>
    </xf>
    <xf numFmtId="0" fontId="46" fillId="0" borderId="15" xfId="59" applyFont="1" applyFill="1" applyBorder="1" applyAlignment="1">
      <alignment horizontal="left"/>
      <protection/>
    </xf>
    <xf numFmtId="0" fontId="46" fillId="0" borderId="15" xfId="59" applyFont="1" applyBorder="1">
      <alignment/>
      <protection/>
    </xf>
    <xf numFmtId="0" fontId="47" fillId="0" borderId="15" xfId="59" applyFont="1" applyFill="1" applyBorder="1" applyAlignment="1">
      <alignment horizontal="left"/>
      <protection/>
    </xf>
    <xf numFmtId="0" fontId="0" fillId="0" borderId="21" xfId="57" applyBorder="1" applyAlignment="1">
      <alignment horizontal="center"/>
      <protection/>
    </xf>
    <xf numFmtId="0" fontId="0" fillId="0" borderId="0" xfId="57" applyBorder="1" applyAlignment="1">
      <alignment horizontal="center" vertical="center"/>
      <protection/>
    </xf>
    <xf numFmtId="49" fontId="4" fillId="0" borderId="0" xfId="57" applyNumberFormat="1" applyFont="1" applyFill="1" applyAlignment="1">
      <alignment horizontal="left" vertical="center"/>
      <protection/>
    </xf>
    <xf numFmtId="49" fontId="0" fillId="0" borderId="0" xfId="57" applyNumberFormat="1" applyFill="1" applyAlignment="1">
      <alignment horizontal="center" vertical="center"/>
      <protection/>
    </xf>
    <xf numFmtId="49" fontId="0" fillId="0" borderId="0" xfId="57" applyNumberFormat="1" applyFill="1" applyBorder="1" applyAlignment="1">
      <alignment horizontal="center" vertical="center"/>
      <protection/>
    </xf>
    <xf numFmtId="49" fontId="0" fillId="0" borderId="0" xfId="57" applyNumberFormat="1" applyFont="1" applyFill="1" applyAlignment="1">
      <alignment horizontal="center" vertical="center"/>
      <protection/>
    </xf>
    <xf numFmtId="49" fontId="1" fillId="0" borderId="0" xfId="57" applyNumberFormat="1" applyFont="1" applyFill="1" applyAlignment="1">
      <alignment horizontal="left" vertical="center"/>
      <protection/>
    </xf>
    <xf numFmtId="49" fontId="2" fillId="0" borderId="0" xfId="57" applyNumberFormat="1" applyFont="1" applyFill="1" applyAlignment="1">
      <alignment horizontal="center" vertical="center"/>
      <protection/>
    </xf>
    <xf numFmtId="49" fontId="1" fillId="0" borderId="0" xfId="57" applyNumberFormat="1" applyFont="1" applyFill="1" applyAlignment="1">
      <alignment horizontal="center" vertical="center"/>
      <protection/>
    </xf>
    <xf numFmtId="49" fontId="0" fillId="0" borderId="22" xfId="57" applyNumberFormat="1" applyFont="1" applyFill="1" applyBorder="1" applyAlignment="1">
      <alignment horizontal="left" vertical="center"/>
      <protection/>
    </xf>
    <xf numFmtId="49" fontId="19" fillId="0" borderId="23" xfId="57" applyNumberFormat="1" applyFont="1" applyFill="1" applyBorder="1" applyAlignment="1">
      <alignment horizontal="center" vertical="center"/>
      <protection/>
    </xf>
    <xf numFmtId="49" fontId="20" fillId="0" borderId="24" xfId="57" applyNumberFormat="1" applyFont="1" applyFill="1" applyBorder="1" applyAlignment="1">
      <alignment horizontal="left" vertical="center"/>
      <protection/>
    </xf>
    <xf numFmtId="49" fontId="19" fillId="0" borderId="24" xfId="57" applyNumberFormat="1" applyFont="1" applyFill="1" applyBorder="1" applyAlignment="1">
      <alignment horizontal="center" vertical="center"/>
      <protection/>
    </xf>
    <xf numFmtId="49" fontId="0" fillId="0" borderId="24" xfId="57" applyNumberFormat="1" applyFont="1" applyFill="1" applyBorder="1" applyAlignment="1">
      <alignment horizontal="center" vertical="center"/>
      <protection/>
    </xf>
    <xf numFmtId="49" fontId="1" fillId="0" borderId="25" xfId="57" applyNumberFormat="1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49" fontId="0" fillId="0" borderId="26" xfId="57" applyNumberFormat="1" applyFont="1" applyFill="1" applyBorder="1" applyAlignment="1">
      <alignment horizontal="center" vertical="center"/>
      <protection/>
    </xf>
    <xf numFmtId="49" fontId="20" fillId="0" borderId="27" xfId="57" applyNumberFormat="1" applyFont="1" applyFill="1" applyBorder="1" applyAlignment="1">
      <alignment horizontal="left" vertical="center"/>
      <protection/>
    </xf>
    <xf numFmtId="49" fontId="0" fillId="0" borderId="27" xfId="57" applyNumberFormat="1" applyFont="1" applyFill="1" applyBorder="1" applyAlignment="1">
      <alignment horizontal="center" vertical="center"/>
      <protection/>
    </xf>
    <xf numFmtId="49" fontId="0" fillId="0" borderId="27" xfId="57" applyNumberFormat="1" applyFont="1" applyFill="1" applyBorder="1" applyAlignment="1">
      <alignment horizontal="left" vertical="center"/>
      <protection/>
    </xf>
    <xf numFmtId="49" fontId="19" fillId="0" borderId="28" xfId="57" applyNumberFormat="1" applyFont="1" applyFill="1" applyBorder="1" applyAlignment="1">
      <alignment horizontal="center" vertical="center"/>
      <protection/>
    </xf>
    <xf numFmtId="49" fontId="20" fillId="0" borderId="29" xfId="57" applyNumberFormat="1" applyFont="1" applyFill="1" applyBorder="1" applyAlignment="1">
      <alignment horizontal="left" vertical="center"/>
      <protection/>
    </xf>
    <xf numFmtId="49" fontId="19" fillId="0" borderId="15" xfId="57" applyNumberFormat="1" applyFont="1" applyFill="1" applyBorder="1" applyAlignment="1">
      <alignment horizontal="center" vertical="center"/>
      <protection/>
    </xf>
    <xf numFmtId="49" fontId="1" fillId="0" borderId="15" xfId="57" applyNumberFormat="1" applyFont="1" applyFill="1" applyBorder="1" applyAlignment="1">
      <alignment horizontal="left" vertical="center"/>
      <protection/>
    </xf>
    <xf numFmtId="49" fontId="0" fillId="0" borderId="15" xfId="57" applyNumberFormat="1" applyFont="1" applyFill="1" applyBorder="1" applyAlignment="1">
      <alignment horizontal="left" vertical="center"/>
      <protection/>
    </xf>
    <xf numFmtId="49" fontId="20" fillId="0" borderId="30" xfId="57" applyNumberFormat="1" applyFont="1" applyFill="1" applyBorder="1" applyAlignment="1">
      <alignment horizontal="left" vertical="center"/>
      <protection/>
    </xf>
    <xf numFmtId="49" fontId="19" fillId="0" borderId="0" xfId="57" applyNumberFormat="1" applyFont="1" applyFill="1" applyBorder="1" applyAlignment="1">
      <alignment horizontal="center" vertical="center"/>
      <protection/>
    </xf>
    <xf numFmtId="49" fontId="20" fillId="0" borderId="15" xfId="57" applyNumberFormat="1" applyFont="1" applyFill="1" applyBorder="1" applyAlignment="1">
      <alignment horizontal="left" vertical="center"/>
      <protection/>
    </xf>
    <xf numFmtId="49" fontId="19" fillId="0" borderId="0" xfId="57" applyNumberFormat="1" applyFont="1" applyFill="1" applyAlignment="1">
      <alignment horizontal="center" vertical="center"/>
      <protection/>
    </xf>
    <xf numFmtId="49" fontId="19" fillId="0" borderId="31" xfId="57" applyNumberFormat="1" applyFont="1" applyFill="1" applyBorder="1" applyAlignment="1">
      <alignment horizontal="center" vertical="center"/>
      <protection/>
    </xf>
    <xf numFmtId="49" fontId="0" fillId="0" borderId="31" xfId="57" applyNumberFormat="1" applyFont="1" applyFill="1" applyBorder="1" applyAlignment="1">
      <alignment horizontal="center" vertical="center"/>
      <protection/>
    </xf>
    <xf numFmtId="49" fontId="0" fillId="0" borderId="15" xfId="57" applyNumberFormat="1" applyFont="1" applyFill="1" applyBorder="1" applyAlignment="1">
      <alignment horizontal="center" vertical="center"/>
      <protection/>
    </xf>
    <xf numFmtId="49" fontId="0" fillId="0" borderId="30" xfId="57" applyNumberFormat="1" applyFill="1" applyBorder="1" applyAlignment="1">
      <alignment horizontal="center" vertical="center"/>
      <protection/>
    </xf>
    <xf numFmtId="49" fontId="1" fillId="0" borderId="32" xfId="57" applyNumberFormat="1" applyFont="1" applyFill="1" applyBorder="1" applyAlignment="1">
      <alignment horizontal="left" vertical="center"/>
      <protection/>
    </xf>
    <xf numFmtId="49" fontId="0" fillId="0" borderId="15" xfId="57" applyNumberFormat="1" applyFill="1" applyBorder="1" applyAlignment="1">
      <alignment horizontal="center" vertical="center"/>
      <protection/>
    </xf>
    <xf numFmtId="49" fontId="1" fillId="0" borderId="30" xfId="57" applyNumberFormat="1" applyFont="1" applyFill="1" applyBorder="1" applyAlignment="1">
      <alignment horizontal="left" vertical="center"/>
      <protection/>
    </xf>
    <xf numFmtId="49" fontId="0" fillId="19" borderId="15" xfId="57" applyNumberFormat="1" applyFont="1" applyFill="1" applyBorder="1" applyAlignment="1">
      <alignment horizontal="left" vertical="center"/>
      <protection/>
    </xf>
    <xf numFmtId="49" fontId="0" fillId="0" borderId="33" xfId="57" applyNumberFormat="1" applyFont="1" applyFill="1" applyBorder="1" applyAlignment="1">
      <alignment horizontal="center" vertical="center"/>
      <protection/>
    </xf>
    <xf numFmtId="49" fontId="0" fillId="0" borderId="34" xfId="57" applyNumberFormat="1" applyFont="1" applyFill="1" applyBorder="1" applyAlignment="1">
      <alignment horizontal="center" vertical="center"/>
      <protection/>
    </xf>
    <xf numFmtId="49" fontId="0" fillId="13" borderId="35" xfId="57" applyNumberFormat="1" applyFont="1" applyFill="1" applyBorder="1" applyAlignment="1">
      <alignment horizontal="left" vertical="center"/>
      <protection/>
    </xf>
    <xf numFmtId="49" fontId="0" fillId="0" borderId="36" xfId="57" applyNumberFormat="1" applyFont="1" applyFill="1" applyBorder="1" applyAlignment="1">
      <alignment horizontal="center" vertical="center"/>
      <protection/>
    </xf>
    <xf numFmtId="49" fontId="0" fillId="0" borderId="37" xfId="57" applyNumberFormat="1" applyFill="1" applyBorder="1" applyAlignment="1">
      <alignment horizontal="center" vertical="center"/>
      <protection/>
    </xf>
    <xf numFmtId="49" fontId="0" fillId="0" borderId="38" xfId="57" applyNumberFormat="1" applyFont="1" applyFill="1" applyBorder="1" applyAlignment="1">
      <alignment horizontal="center" vertical="center"/>
      <protection/>
    </xf>
    <xf numFmtId="49" fontId="0" fillId="13" borderId="39" xfId="57" applyNumberFormat="1" applyFont="1" applyFill="1" applyBorder="1" applyAlignment="1">
      <alignment horizontal="left" vertical="center"/>
      <protection/>
    </xf>
    <xf numFmtId="49" fontId="0" fillId="0" borderId="37" xfId="57" applyNumberFormat="1" applyFont="1" applyFill="1" applyBorder="1" applyAlignment="1">
      <alignment horizontal="center" vertical="center"/>
      <protection/>
    </xf>
    <xf numFmtId="49" fontId="1" fillId="0" borderId="37" xfId="57" applyNumberFormat="1" applyFont="1" applyFill="1" applyBorder="1" applyAlignment="1">
      <alignment horizontal="left" vertical="center"/>
      <protection/>
    </xf>
    <xf numFmtId="49" fontId="1" fillId="0" borderId="40" xfId="57" applyNumberFormat="1" applyFont="1" applyFill="1" applyBorder="1" applyAlignment="1">
      <alignment horizontal="left" vertical="center"/>
      <protection/>
    </xf>
    <xf numFmtId="49" fontId="0" fillId="0" borderId="41" xfId="57" applyNumberFormat="1" applyFont="1" applyFill="1" applyBorder="1" applyAlignment="1">
      <alignment horizontal="center" vertical="center"/>
      <protection/>
    </xf>
    <xf numFmtId="49" fontId="0" fillId="0" borderId="42" xfId="57" applyNumberFormat="1" applyFont="1" applyFill="1" applyBorder="1" applyAlignment="1">
      <alignment horizontal="center" vertical="center"/>
      <protection/>
    </xf>
    <xf numFmtId="49" fontId="0" fillId="0" borderId="37" xfId="57" applyNumberFormat="1" applyFont="1" applyFill="1" applyBorder="1" applyAlignment="1">
      <alignment horizontal="center" vertical="center" wrapText="1"/>
      <protection/>
    </xf>
    <xf numFmtId="49" fontId="0" fillId="0" borderId="2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49" fontId="0" fillId="0" borderId="23" xfId="57" applyNumberFormat="1" applyFont="1" applyFill="1" applyBorder="1" applyAlignment="1">
      <alignment horizontal="left" vertical="center"/>
      <protection/>
    </xf>
    <xf numFmtId="49" fontId="1" fillId="0" borderId="24" xfId="57" applyNumberFormat="1" applyFont="1" applyFill="1" applyBorder="1" applyAlignment="1">
      <alignment horizontal="left" vertical="center"/>
      <protection/>
    </xf>
    <xf numFmtId="49" fontId="0" fillId="0" borderId="24" xfId="57" applyNumberFormat="1" applyFont="1" applyFill="1" applyBorder="1" applyAlignment="1">
      <alignment horizontal="left" vertical="center"/>
      <protection/>
    </xf>
    <xf numFmtId="49" fontId="1" fillId="0" borderId="29" xfId="57" applyNumberFormat="1" applyFont="1" applyFill="1" applyBorder="1" applyAlignment="1">
      <alignment horizontal="left" vertical="center"/>
      <protection/>
    </xf>
    <xf numFmtId="49" fontId="20" fillId="0" borderId="25" xfId="57" applyNumberFormat="1" applyFont="1" applyFill="1" applyBorder="1" applyAlignment="1">
      <alignment horizontal="left" vertical="center"/>
      <protection/>
    </xf>
    <xf numFmtId="49" fontId="0" fillId="0" borderId="23" xfId="57" applyNumberFormat="1" applyFont="1" applyFill="1" applyBorder="1" applyAlignment="1">
      <alignment horizontal="center" vertical="center"/>
      <protection/>
    </xf>
    <xf numFmtId="49" fontId="0" fillId="0" borderId="28" xfId="57" applyNumberFormat="1" applyFont="1" applyFill="1" applyBorder="1" applyAlignment="1">
      <alignment horizontal="left" vertical="center"/>
      <protection/>
    </xf>
    <xf numFmtId="49" fontId="0" fillId="0" borderId="28" xfId="57" applyNumberFormat="1" applyFont="1" applyFill="1" applyBorder="1" applyAlignment="1">
      <alignment horizontal="center" vertical="center"/>
      <protection/>
    </xf>
    <xf numFmtId="49" fontId="0" fillId="13" borderId="15" xfId="57" applyNumberFormat="1" applyFont="1" applyFill="1" applyBorder="1" applyAlignment="1">
      <alignment horizontal="left" vertical="center"/>
      <protection/>
    </xf>
    <xf numFmtId="49" fontId="19" fillId="13" borderId="15" xfId="57" applyNumberFormat="1" applyFont="1" applyFill="1" applyBorder="1" applyAlignment="1">
      <alignment horizontal="left" vertical="center"/>
      <protection/>
    </xf>
    <xf numFmtId="49" fontId="0" fillId="0" borderId="31" xfId="57" applyNumberFormat="1" applyFont="1" applyFill="1" applyBorder="1" applyAlignment="1">
      <alignment/>
      <protection/>
    </xf>
    <xf numFmtId="49" fontId="0" fillId="0" borderId="31" xfId="57" applyNumberFormat="1" applyFont="1" applyFill="1" applyBorder="1" applyAlignment="1">
      <alignment horizontal="left" vertical="center"/>
      <protection/>
    </xf>
    <xf numFmtId="49" fontId="19" fillId="8" borderId="15" xfId="57" applyNumberFormat="1" applyFont="1" applyFill="1" applyBorder="1" applyAlignment="1">
      <alignment horizontal="left" vertical="center"/>
      <protection/>
    </xf>
    <xf numFmtId="49" fontId="1" fillId="0" borderId="0" xfId="57" applyNumberFormat="1" applyFont="1" applyFill="1" applyBorder="1" applyAlignment="1">
      <alignment horizontal="left" vertical="center"/>
      <protection/>
    </xf>
    <xf numFmtId="49" fontId="0" fillId="0" borderId="41" xfId="57" applyNumberFormat="1" applyFont="1" applyFill="1" applyBorder="1" applyAlignment="1">
      <alignment horizontal="left" vertical="center"/>
      <protection/>
    </xf>
    <xf numFmtId="49" fontId="0" fillId="0" borderId="37" xfId="57" applyNumberFormat="1" applyFont="1" applyFill="1" applyBorder="1" applyAlignment="1">
      <alignment horizontal="left" vertical="center"/>
      <protection/>
    </xf>
    <xf numFmtId="49" fontId="0" fillId="19" borderId="37" xfId="57" applyNumberFormat="1" applyFont="1" applyFill="1" applyBorder="1" applyAlignment="1">
      <alignment horizontal="left" vertical="center"/>
      <protection/>
    </xf>
    <xf numFmtId="49" fontId="0" fillId="0" borderId="40" xfId="57" applyNumberFormat="1" applyFont="1" applyFill="1" applyBorder="1" applyAlignment="1">
      <alignment horizontal="left" vertical="center"/>
      <protection/>
    </xf>
    <xf numFmtId="49" fontId="20" fillId="0" borderId="37" xfId="57" applyNumberFormat="1" applyFont="1" applyFill="1" applyBorder="1" applyAlignment="1">
      <alignment horizontal="left" vertical="center"/>
      <protection/>
    </xf>
    <xf numFmtId="49" fontId="20" fillId="0" borderId="40" xfId="57" applyNumberFormat="1" applyFont="1" applyFill="1" applyBorder="1" applyAlignment="1">
      <alignment horizontal="left" vertical="center"/>
      <protection/>
    </xf>
    <xf numFmtId="49" fontId="0" fillId="0" borderId="34" xfId="57" applyNumberFormat="1" applyFont="1" applyFill="1" applyBorder="1" applyAlignment="1">
      <alignment horizontal="left" vertical="center"/>
      <protection/>
    </xf>
    <xf numFmtId="49" fontId="0" fillId="0" borderId="38" xfId="57" applyNumberFormat="1" applyFont="1" applyFill="1" applyBorder="1" applyAlignment="1">
      <alignment horizontal="left" vertical="center"/>
      <protection/>
    </xf>
    <xf numFmtId="49" fontId="0" fillId="0" borderId="40" xfId="57" applyNumberFormat="1" applyFont="1" applyFill="1" applyBorder="1" applyAlignment="1">
      <alignment horizontal="center" vertical="center"/>
      <protection/>
    </xf>
    <xf numFmtId="49" fontId="0" fillId="0" borderId="22" xfId="57" applyNumberFormat="1" applyFont="1" applyFill="1" applyBorder="1" applyAlignment="1">
      <alignment horizontal="center" vertical="center"/>
      <protection/>
    </xf>
    <xf numFmtId="49" fontId="0" fillId="0" borderId="43" xfId="57" applyNumberFormat="1" applyFill="1" applyBorder="1" applyAlignment="1">
      <alignment horizontal="center" vertical="center"/>
      <protection/>
    </xf>
    <xf numFmtId="49" fontId="0" fillId="0" borderId="44" xfId="57" applyNumberFormat="1" applyFont="1" applyFill="1" applyBorder="1" applyAlignment="1">
      <alignment horizontal="left" vertical="center"/>
      <protection/>
    </xf>
    <xf numFmtId="49" fontId="0" fillId="0" borderId="42" xfId="57" applyNumberFormat="1" applyFont="1" applyFill="1" applyBorder="1" applyAlignment="1">
      <alignment horizontal="left" vertical="center"/>
      <protection/>
    </xf>
    <xf numFmtId="49" fontId="0" fillId="13" borderId="37" xfId="57" applyNumberFormat="1" applyFont="1" applyFill="1" applyBorder="1" applyAlignment="1">
      <alignment horizontal="left" vertical="center"/>
      <protection/>
    </xf>
    <xf numFmtId="49" fontId="1" fillId="0" borderId="39" xfId="57" applyNumberFormat="1" applyFont="1" applyFill="1" applyBorder="1" applyAlignment="1">
      <alignment horizontal="left" vertical="center"/>
      <protection/>
    </xf>
    <xf numFmtId="49" fontId="0" fillId="19" borderId="24" xfId="57" applyNumberFormat="1" applyFont="1" applyFill="1" applyBorder="1" applyAlignment="1">
      <alignment horizontal="left" vertical="center"/>
      <protection/>
    </xf>
    <xf numFmtId="49" fontId="19" fillId="33" borderId="15" xfId="57" applyNumberFormat="1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left" vertical="center"/>
      <protection/>
    </xf>
    <xf numFmtId="49" fontId="19" fillId="13" borderId="37" xfId="57" applyNumberFormat="1" applyFont="1" applyFill="1" applyBorder="1" applyAlignment="1">
      <alignment horizontal="left" vertical="center"/>
      <protection/>
    </xf>
    <xf numFmtId="49" fontId="21" fillId="0" borderId="0" xfId="57" applyNumberFormat="1" applyFont="1" applyFill="1" applyBorder="1" applyAlignment="1">
      <alignment horizontal="center" vertical="center"/>
      <protection/>
    </xf>
    <xf numFmtId="49" fontId="3" fillId="0" borderId="0" xfId="57" applyNumberFormat="1" applyFont="1" applyFill="1" applyAlignment="1">
      <alignment horizontal="center" vertical="center"/>
      <protection/>
    </xf>
    <xf numFmtId="0" fontId="0" fillId="0" borderId="0" xfId="57" applyFill="1" applyBorder="1" applyAlignment="1">
      <alignment vertical="center" wrapText="1"/>
      <protection/>
    </xf>
    <xf numFmtId="0" fontId="21" fillId="0" borderId="0" xfId="61" applyFill="1" applyBorder="1">
      <alignment/>
      <protection/>
    </xf>
    <xf numFmtId="4" fontId="21" fillId="0" borderId="0" xfId="61" applyNumberFormat="1" applyFill="1" applyBorder="1">
      <alignment/>
      <protection/>
    </xf>
    <xf numFmtId="3" fontId="21" fillId="0" borderId="0" xfId="61" applyNumberFormat="1" applyFill="1" applyBorder="1">
      <alignment/>
      <protection/>
    </xf>
    <xf numFmtId="49" fontId="22" fillId="0" borderId="45" xfId="61" applyNumberFormat="1" applyFont="1" applyFill="1" applyBorder="1" applyAlignment="1">
      <alignment horizontal="center"/>
      <protection/>
    </xf>
    <xf numFmtId="49" fontId="22" fillId="0" borderId="46" xfId="61" applyNumberFormat="1" applyFont="1" applyFill="1" applyBorder="1" applyAlignment="1">
      <alignment horizontal="center"/>
      <protection/>
    </xf>
    <xf numFmtId="4" fontId="21" fillId="0" borderId="45" xfId="61" applyNumberFormat="1" applyFill="1" applyBorder="1" applyAlignment="1">
      <alignment horizontal="center"/>
      <protection/>
    </xf>
    <xf numFmtId="3" fontId="21" fillId="0" borderId="46" xfId="61" applyNumberFormat="1" applyFill="1" applyBorder="1" applyAlignment="1">
      <alignment horizontal="center"/>
      <protection/>
    </xf>
    <xf numFmtId="4" fontId="22" fillId="0" borderId="45" xfId="61" applyNumberFormat="1" applyFont="1" applyFill="1" applyBorder="1" applyAlignment="1">
      <alignment horizontal="center"/>
      <protection/>
    </xf>
    <xf numFmtId="3" fontId="22" fillId="0" borderId="46" xfId="61" applyNumberFormat="1" applyFont="1" applyFill="1" applyBorder="1" applyAlignment="1">
      <alignment horizontal="left"/>
      <protection/>
    </xf>
    <xf numFmtId="3" fontId="21" fillId="0" borderId="46" xfId="61" applyNumberFormat="1" applyFont="1" applyFill="1" applyBorder="1" applyAlignment="1">
      <alignment horizontal="center"/>
      <protection/>
    </xf>
    <xf numFmtId="0" fontId="21" fillId="0" borderId="0" xfId="61" applyFont="1" applyFill="1" applyBorder="1">
      <alignment/>
      <protection/>
    </xf>
    <xf numFmtId="0" fontId="22" fillId="0" borderId="10" xfId="61" applyFont="1" applyFill="1" applyBorder="1" applyAlignment="1">
      <alignment horizontal="center"/>
      <protection/>
    </xf>
    <xf numFmtId="3" fontId="22" fillId="0" borderId="11" xfId="61" applyNumberFormat="1" applyFont="1" applyFill="1" applyBorder="1" applyAlignment="1">
      <alignment horizontal="center"/>
      <protection/>
    </xf>
    <xf numFmtId="4" fontId="22" fillId="0" borderId="10" xfId="61" applyNumberFormat="1" applyFont="1" applyFill="1" applyBorder="1" applyAlignment="1">
      <alignment horizontal="center"/>
      <protection/>
    </xf>
    <xf numFmtId="4" fontId="11" fillId="0" borderId="12" xfId="61" applyNumberFormat="1" applyFont="1" applyFill="1" applyBorder="1" applyAlignment="1">
      <alignment horizontal="center" wrapText="1"/>
      <protection/>
    </xf>
    <xf numFmtId="3" fontId="10" fillId="0" borderId="13" xfId="61" applyNumberFormat="1" applyFont="1" applyFill="1" applyBorder="1" applyAlignment="1">
      <alignment horizontal="center" wrapText="1"/>
      <protection/>
    </xf>
    <xf numFmtId="0" fontId="2" fillId="0" borderId="0" xfId="61" applyFont="1" applyFill="1" applyBorder="1" applyAlignment="1">
      <alignment wrapText="1"/>
      <protection/>
    </xf>
    <xf numFmtId="3" fontId="4" fillId="0" borderId="0" xfId="61" applyNumberFormat="1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 applyBorder="1" applyAlignment="1">
      <alignment horizontal="left"/>
      <protection/>
    </xf>
    <xf numFmtId="3" fontId="3" fillId="0" borderId="0" xfId="61" applyNumberFormat="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4" fontId="21" fillId="0" borderId="0" xfId="61" applyNumberFormat="1" applyFill="1" applyBorder="1" applyAlignment="1">
      <alignment horizontal="center"/>
      <protection/>
    </xf>
    <xf numFmtId="3" fontId="21" fillId="0" borderId="0" xfId="61" applyNumberFormat="1" applyFill="1" applyBorder="1" applyAlignment="1">
      <alignment horizontal="center"/>
      <protection/>
    </xf>
    <xf numFmtId="4" fontId="21" fillId="0" borderId="45" xfId="61" applyNumberFormat="1" applyFont="1" applyFill="1" applyBorder="1" applyAlignment="1">
      <alignment horizontal="center"/>
      <protection/>
    </xf>
    <xf numFmtId="3" fontId="12" fillId="0" borderId="46" xfId="61" applyNumberFormat="1" applyFont="1" applyFill="1" applyBorder="1" applyAlignment="1">
      <alignment horizontal="center"/>
      <protection/>
    </xf>
    <xf numFmtId="4" fontId="22" fillId="0" borderId="19" xfId="61" applyNumberFormat="1" applyFont="1" applyFill="1" applyBorder="1" applyAlignment="1">
      <alignment horizontal="center"/>
      <protection/>
    </xf>
    <xf numFmtId="4" fontId="11" fillId="0" borderId="16" xfId="61" applyNumberFormat="1" applyFont="1" applyFill="1" applyBorder="1" applyAlignment="1">
      <alignment horizontal="center" wrapText="1"/>
      <protection/>
    </xf>
    <xf numFmtId="3" fontId="8" fillId="0" borderId="0" xfId="53" applyNumberFormat="1" applyFill="1" applyBorder="1" applyAlignment="1" applyProtection="1">
      <alignment horizontal="center"/>
      <protection/>
    </xf>
    <xf numFmtId="49" fontId="22" fillId="0" borderId="0" xfId="61" applyNumberFormat="1" applyFont="1" applyFill="1" applyBorder="1" applyAlignment="1">
      <alignment horizontal="center"/>
      <protection/>
    </xf>
    <xf numFmtId="0" fontId="0" fillId="0" borderId="15" xfId="57" applyBorder="1">
      <alignment/>
      <protection/>
    </xf>
    <xf numFmtId="0" fontId="23" fillId="0" borderId="0" xfId="57" applyFont="1" applyAlignment="1">
      <alignment horizontal="center"/>
      <protection/>
    </xf>
    <xf numFmtId="0" fontId="0" fillId="0" borderId="0" xfId="57" applyAlignment="1">
      <alignment vertical="center"/>
      <protection/>
    </xf>
    <xf numFmtId="0" fontId="0" fillId="0" borderId="18" xfId="57" applyBorder="1" applyAlignment="1">
      <alignment vertical="center"/>
      <protection/>
    </xf>
    <xf numFmtId="0" fontId="23" fillId="0" borderId="0" xfId="57" applyFont="1" applyAlignment="1">
      <alignment horizontal="center" vertical="center"/>
      <protection/>
    </xf>
    <xf numFmtId="0" fontId="0" fillId="0" borderId="17" xfId="57" applyBorder="1" applyAlignment="1">
      <alignment vertical="center"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11" xfId="57" applyFont="1" applyBorder="1">
      <alignment/>
      <protection/>
    </xf>
    <xf numFmtId="0" fontId="1" fillId="0" borderId="17" xfId="57" applyFont="1" applyBorder="1">
      <alignment/>
      <protection/>
    </xf>
    <xf numFmtId="0" fontId="0" fillId="0" borderId="34" xfId="57" applyBorder="1">
      <alignment/>
      <protection/>
    </xf>
    <xf numFmtId="0" fontId="0" fillId="0" borderId="21" xfId="57" applyBorder="1">
      <alignment/>
      <protection/>
    </xf>
    <xf numFmtId="0" fontId="0" fillId="0" borderId="44" xfId="57" applyBorder="1">
      <alignment/>
      <protection/>
    </xf>
    <xf numFmtId="0" fontId="6" fillId="0" borderId="0" xfId="57" applyFont="1" applyBorder="1">
      <alignment/>
      <protection/>
    </xf>
    <xf numFmtId="0" fontId="6" fillId="0" borderId="18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0" fillId="0" borderId="15" xfId="57" applyFont="1" applyBorder="1">
      <alignment/>
      <protection/>
    </xf>
    <xf numFmtId="0" fontId="0" fillId="0" borderId="32" xfId="57" applyFont="1" applyBorder="1">
      <alignment/>
      <protection/>
    </xf>
    <xf numFmtId="182" fontId="0" fillId="0" borderId="18" xfId="57" applyNumberFormat="1" applyBorder="1" applyAlignment="1">
      <alignment horizontal="center" vertical="center"/>
      <protection/>
    </xf>
    <xf numFmtId="182" fontId="0" fillId="0" borderId="0" xfId="57" applyNumberForma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7" fillId="0" borderId="15" xfId="57" applyFont="1" applyBorder="1">
      <alignment/>
      <protection/>
    </xf>
    <xf numFmtId="184" fontId="0" fillId="0" borderId="15" xfId="57" applyNumberFormat="1" applyBorder="1">
      <alignment/>
      <protection/>
    </xf>
    <xf numFmtId="0" fontId="2" fillId="0" borderId="0" xfId="57" applyFont="1" applyBorder="1" applyAlignment="1">
      <alignment horizontal="right" wrapText="1"/>
      <protection/>
    </xf>
    <xf numFmtId="0" fontId="6" fillId="0" borderId="0" xfId="57" applyFont="1" applyBorder="1" applyAlignment="1">
      <alignment horizontal="right"/>
      <protection/>
    </xf>
    <xf numFmtId="0" fontId="6" fillId="0" borderId="18" xfId="57" applyFont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1" fillId="0" borderId="15" xfId="57" applyFont="1" applyBorder="1">
      <alignment/>
      <protection/>
    </xf>
    <xf numFmtId="0" fontId="0" fillId="0" borderId="15" xfId="57" applyBorder="1" applyAlignment="1">
      <alignment wrapText="1"/>
      <protection/>
    </xf>
    <xf numFmtId="0" fontId="0" fillId="0" borderId="15" xfId="57" applyBorder="1" applyAlignment="1">
      <alignment horizontal="center" wrapText="1"/>
      <protection/>
    </xf>
    <xf numFmtId="0" fontId="1" fillId="0" borderId="15" xfId="57" applyFont="1" applyBorder="1" applyAlignment="1">
      <alignment horizontal="left"/>
      <protection/>
    </xf>
    <xf numFmtId="1" fontId="0" fillId="0" borderId="15" xfId="57" applyNumberFormat="1" applyBorder="1" applyAlignment="1">
      <alignment horizontal="center"/>
      <protection/>
    </xf>
    <xf numFmtId="0" fontId="5" fillId="0" borderId="15" xfId="57" applyFont="1" applyBorder="1" applyAlignment="1">
      <alignment horizontal="left"/>
      <protection/>
    </xf>
    <xf numFmtId="16" fontId="5" fillId="0" borderId="15" xfId="57" applyNumberFormat="1" applyFont="1" applyBorder="1" applyAlignment="1">
      <alignment horizontal="left"/>
      <protection/>
    </xf>
    <xf numFmtId="0" fontId="25" fillId="0" borderId="15" xfId="57" applyFont="1" applyBorder="1" applyAlignment="1">
      <alignment horizontal="center"/>
      <protection/>
    </xf>
    <xf numFmtId="0" fontId="25" fillId="0" borderId="0" xfId="57" applyFont="1" applyAlignment="1">
      <alignment horizontal="left"/>
      <protection/>
    </xf>
    <xf numFmtId="1" fontId="0" fillId="0" borderId="17" xfId="57" applyNumberForma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1" fontId="0" fillId="0" borderId="0" xfId="57" applyNumberForma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16" fontId="5" fillId="0" borderId="10" xfId="57" applyNumberFormat="1" applyFont="1" applyBorder="1" applyAlignment="1">
      <alignment horizontal="center"/>
      <protection/>
    </xf>
    <xf numFmtId="0" fontId="25" fillId="0" borderId="0" xfId="57" applyFont="1">
      <alignment/>
      <protection/>
    </xf>
    <xf numFmtId="0" fontId="5" fillId="0" borderId="15" xfId="57" applyFont="1" applyBorder="1" applyAlignment="1">
      <alignment horizontal="center"/>
      <protection/>
    </xf>
    <xf numFmtId="16" fontId="5" fillId="0" borderId="34" xfId="57" applyNumberFormat="1" applyFont="1" applyBorder="1" applyAlignment="1">
      <alignment horizontal="center"/>
      <protection/>
    </xf>
    <xf numFmtId="16" fontId="5" fillId="0" borderId="44" xfId="57" applyNumberFormat="1" applyFont="1" applyBorder="1" applyAlignment="1">
      <alignment horizontal="left"/>
      <protection/>
    </xf>
    <xf numFmtId="16" fontId="5" fillId="0" borderId="15" xfId="57" applyNumberFormat="1" applyFont="1" applyBorder="1" applyAlignment="1">
      <alignment horizontal="center"/>
      <protection/>
    </xf>
    <xf numFmtId="0" fontId="5" fillId="0" borderId="0" xfId="57" applyFont="1">
      <alignment/>
      <protection/>
    </xf>
    <xf numFmtId="0" fontId="5" fillId="0" borderId="44" xfId="57" applyFont="1" applyBorder="1" applyAlignment="1">
      <alignment horizontal="center"/>
      <protection/>
    </xf>
    <xf numFmtId="1" fontId="0" fillId="0" borderId="29" xfId="57" applyNumberForma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32" xfId="57" applyFont="1" applyBorder="1" applyAlignment="1">
      <alignment horizontal="center"/>
      <protection/>
    </xf>
    <xf numFmtId="0" fontId="25" fillId="0" borderId="32" xfId="57" applyFont="1" applyBorder="1" applyAlignment="1">
      <alignment horizontal="center"/>
      <protection/>
    </xf>
    <xf numFmtId="49" fontId="19" fillId="0" borderId="43" xfId="57" applyNumberFormat="1" applyFont="1" applyFill="1" applyBorder="1" applyAlignment="1">
      <alignment horizontal="center" vertical="center"/>
      <protection/>
    </xf>
    <xf numFmtId="49" fontId="0" fillId="0" borderId="19" xfId="57" applyNumberFormat="1" applyFont="1" applyFill="1" applyBorder="1" applyAlignment="1">
      <alignment horizontal="center" vertical="center"/>
      <protection/>
    </xf>
    <xf numFmtId="49" fontId="0" fillId="13" borderId="24" xfId="57" applyNumberFormat="1" applyFont="1" applyFill="1" applyBorder="1" applyAlignment="1">
      <alignment horizontal="left" vertical="center"/>
      <protection/>
    </xf>
    <xf numFmtId="49" fontId="0" fillId="19" borderId="39" xfId="57" applyNumberFormat="1" applyFont="1" applyFill="1" applyBorder="1" applyAlignment="1">
      <alignment horizontal="left" vertical="center"/>
      <protection/>
    </xf>
    <xf numFmtId="49" fontId="1" fillId="6" borderId="47" xfId="57" applyNumberFormat="1" applyFont="1" applyFill="1" applyBorder="1" applyAlignment="1">
      <alignment horizontal="center" vertical="center"/>
      <protection/>
    </xf>
    <xf numFmtId="49" fontId="1" fillId="6" borderId="48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ill="1" applyAlignment="1">
      <alignment horizontal="center" vertical="center" wrapText="1"/>
      <protection/>
    </xf>
    <xf numFmtId="0" fontId="0" fillId="0" borderId="0" xfId="57" applyFill="1" applyAlignment="1">
      <alignment horizontal="center" vertical="center"/>
      <protection/>
    </xf>
    <xf numFmtId="0" fontId="0" fillId="0" borderId="0" xfId="57" applyFill="1" applyAlignment="1">
      <alignment vertical="center"/>
      <protection/>
    </xf>
    <xf numFmtId="49" fontId="1" fillId="6" borderId="49" xfId="57" applyNumberFormat="1" applyFont="1" applyFill="1" applyBorder="1" applyAlignment="1">
      <alignment horizontal="center" vertical="center"/>
      <protection/>
    </xf>
    <xf numFmtId="49" fontId="1" fillId="6" borderId="50" xfId="57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center" vertical="center"/>
      <protection/>
    </xf>
    <xf numFmtId="0" fontId="0" fillId="6" borderId="48" xfId="57" applyFont="1" applyFill="1" applyBorder="1" applyAlignment="1">
      <alignment horizontal="center" vertical="center"/>
      <protection/>
    </xf>
    <xf numFmtId="49" fontId="0" fillId="0" borderId="28" xfId="57" applyNumberFormat="1" applyFont="1" applyFill="1" applyBorder="1" applyAlignment="1">
      <alignment horizontal="left" vertical="center"/>
      <protection/>
    </xf>
    <xf numFmtId="0" fontId="0" fillId="0" borderId="31" xfId="57" applyFont="1" applyFill="1" applyBorder="1" applyAlignment="1">
      <alignment horizontal="left" vertical="center"/>
      <protection/>
    </xf>
    <xf numFmtId="49" fontId="1" fillId="0" borderId="29" xfId="57" applyNumberFormat="1" applyFont="1" applyFill="1" applyBorder="1" applyAlignment="1">
      <alignment horizontal="left" vertical="center" wrapText="1"/>
      <protection/>
    </xf>
    <xf numFmtId="0" fontId="1" fillId="0" borderId="15" xfId="57" applyFont="1" applyFill="1" applyBorder="1" applyAlignment="1">
      <alignment horizontal="left" vertical="center" wrapText="1"/>
      <protection/>
    </xf>
    <xf numFmtId="0" fontId="0" fillId="0" borderId="51" xfId="57" applyBorder="1" applyAlignment="1">
      <alignment/>
      <protection/>
    </xf>
    <xf numFmtId="0" fontId="0" fillId="0" borderId="52" xfId="0" applyBorder="1" applyAlignment="1">
      <alignment/>
    </xf>
    <xf numFmtId="2" fontId="1" fillId="0" borderId="51" xfId="57" applyNumberFormat="1" applyFont="1" applyBorder="1" applyAlignment="1">
      <alignment/>
      <protection/>
    </xf>
    <xf numFmtId="0" fontId="1" fillId="0" borderId="0" xfId="57" applyFont="1" applyFill="1" applyAlignment="1">
      <alignment/>
      <protection/>
    </xf>
    <xf numFmtId="0" fontId="14" fillId="0" borderId="0" xfId="57" applyFont="1" applyFill="1" applyAlignment="1">
      <alignment horizontal="left"/>
      <protection/>
    </xf>
    <xf numFmtId="0" fontId="0" fillId="0" borderId="51" xfId="57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0" fillId="0" borderId="52" xfId="57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49" fontId="0" fillId="0" borderId="44" xfId="57" applyNumberFormat="1" applyBorder="1" applyAlignment="1">
      <alignment/>
      <protection/>
    </xf>
    <xf numFmtId="49" fontId="0" fillId="0" borderId="21" xfId="57" applyNumberFormat="1" applyBorder="1" applyAlignment="1">
      <alignment/>
      <protection/>
    </xf>
    <xf numFmtId="49" fontId="0" fillId="0" borderId="34" xfId="57" applyNumberFormat="1" applyBorder="1" applyAlignment="1">
      <alignment/>
      <protection/>
    </xf>
    <xf numFmtId="0" fontId="0" fillId="0" borderId="44" xfId="57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6" fillId="0" borderId="44" xfId="57" applyFont="1" applyBorder="1" applyAlignment="1">
      <alignment horizontal="center" vertic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34" xfId="57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5" xfId="57" applyBorder="1" applyAlignment="1">
      <alignment/>
      <protection/>
    </xf>
    <xf numFmtId="0" fontId="0" fillId="0" borderId="32" xfId="57" applyBorder="1" applyAlignment="1">
      <alignment/>
      <protection/>
    </xf>
    <xf numFmtId="0" fontId="0" fillId="0" borderId="17" xfId="57" applyBorder="1" applyAlignment="1">
      <alignment/>
      <protection/>
    </xf>
    <xf numFmtId="0" fontId="0" fillId="0" borderId="0" xfId="57" applyAlignment="1">
      <alignment/>
      <protection/>
    </xf>
    <xf numFmtId="0" fontId="0" fillId="0" borderId="18" xfId="57" applyBorder="1" applyAlignment="1">
      <alignment/>
      <protection/>
    </xf>
    <xf numFmtId="0" fontId="0" fillId="0" borderId="11" xfId="57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0" xfId="57" applyBorder="1" applyAlignment="1">
      <alignment/>
      <protection/>
    </xf>
    <xf numFmtId="0" fontId="0" fillId="0" borderId="44" xfId="57" applyBorder="1" applyAlignment="1">
      <alignment/>
      <protection/>
    </xf>
    <xf numFmtId="0" fontId="0" fillId="0" borderId="21" xfId="57" applyBorder="1" applyAlignment="1">
      <alignment/>
      <protection/>
    </xf>
    <xf numFmtId="0" fontId="0" fillId="0" borderId="34" xfId="57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6" xfId="57" applyBorder="1" applyAlignment="1">
      <alignment/>
      <protection/>
    </xf>
    <xf numFmtId="0" fontId="0" fillId="0" borderId="12" xfId="57" applyBorder="1" applyAlignment="1">
      <alignment/>
      <protection/>
    </xf>
    <xf numFmtId="0" fontId="21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7" xfId="57" applyFont="1" applyBorder="1" applyAlignment="1">
      <alignment/>
      <protection/>
    </xf>
    <xf numFmtId="0" fontId="0" fillId="0" borderId="44" xfId="57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0" fontId="0" fillId="0" borderId="34" xfId="57" applyBorder="1" applyAlignment="1">
      <alignment horizontal="left"/>
      <protection/>
    </xf>
    <xf numFmtId="0" fontId="0" fillId="0" borderId="13" xfId="57" applyBorder="1" applyAlignment="1">
      <alignment horizontal="left"/>
      <protection/>
    </xf>
    <xf numFmtId="0" fontId="0" fillId="0" borderId="16" xfId="57" applyBorder="1" applyAlignment="1">
      <alignment horizontal="left"/>
      <protection/>
    </xf>
    <xf numFmtId="0" fontId="6" fillId="0" borderId="17" xfId="57" applyFont="1" applyBorder="1" applyAlignment="1">
      <alignment horizontal="center" vertical="center"/>
      <protection/>
    </xf>
    <xf numFmtId="0" fontId="0" fillId="0" borderId="13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182" fontId="0" fillId="0" borderId="17" xfId="57" applyNumberFormat="1" applyBorder="1" applyAlignment="1">
      <alignment horizontal="center" vertical="center"/>
      <protection/>
    </xf>
    <xf numFmtId="182" fontId="0" fillId="0" borderId="18" xfId="57" applyNumberFormat="1" applyBorder="1" applyAlignment="1">
      <alignment horizontal="center" vertical="center"/>
      <protection/>
    </xf>
    <xf numFmtId="182" fontId="0" fillId="0" borderId="11" xfId="57" applyNumberFormat="1" applyBorder="1" applyAlignment="1">
      <alignment horizontal="center" vertical="center"/>
      <protection/>
    </xf>
    <xf numFmtId="182" fontId="0" fillId="0" borderId="10" xfId="57" applyNumberFormat="1" applyBorder="1" applyAlignment="1">
      <alignment horizontal="center" vertical="center"/>
      <protection/>
    </xf>
    <xf numFmtId="0" fontId="0" fillId="0" borderId="17" xfId="57" applyFont="1" applyBorder="1" applyAlignment="1">
      <alignment horizontal="left" wrapText="1"/>
      <protection/>
    </xf>
    <xf numFmtId="0" fontId="0" fillId="0" borderId="0" xfId="57" applyFont="1" applyBorder="1" applyAlignment="1">
      <alignment horizontal="left" wrapText="1"/>
      <protection/>
    </xf>
    <xf numFmtId="0" fontId="0" fillId="0" borderId="18" xfId="57" applyFont="1" applyBorder="1" applyAlignment="1">
      <alignment horizontal="left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0" fillId="0" borderId="17" xfId="57" applyFont="1" applyBorder="1" applyAlignment="1">
      <alignment horizontal="left"/>
      <protection/>
    </xf>
    <xf numFmtId="0" fontId="7" fillId="0" borderId="18" xfId="57" applyFont="1" applyBorder="1" applyAlignment="1">
      <alignment horizontal="left"/>
      <protection/>
    </xf>
    <xf numFmtId="183" fontId="0" fillId="0" borderId="44" xfId="57" applyNumberFormat="1" applyBorder="1" applyAlignment="1">
      <alignment horizontal="center"/>
      <protection/>
    </xf>
    <xf numFmtId="183" fontId="0" fillId="0" borderId="34" xfId="57" applyNumberFormat="1" applyBorder="1" applyAlignment="1">
      <alignment horizontal="center"/>
      <protection/>
    </xf>
    <xf numFmtId="183" fontId="0" fillId="0" borderId="13" xfId="57" applyNumberFormat="1" applyBorder="1" applyAlignment="1">
      <alignment horizontal="center"/>
      <protection/>
    </xf>
    <xf numFmtId="183" fontId="0" fillId="0" borderId="12" xfId="57" applyNumberFormat="1" applyBorder="1" applyAlignment="1">
      <alignment horizontal="center"/>
      <protection/>
    </xf>
    <xf numFmtId="4" fontId="6" fillId="0" borderId="44" xfId="57" applyNumberFormat="1" applyFont="1" applyBorder="1" applyAlignment="1">
      <alignment horizontal="center"/>
      <protection/>
    </xf>
    <xf numFmtId="4" fontId="6" fillId="0" borderId="34" xfId="57" applyNumberFormat="1" applyFont="1" applyBorder="1" applyAlignment="1">
      <alignment horizontal="center"/>
      <protection/>
    </xf>
    <xf numFmtId="0" fontId="2" fillId="0" borderId="0" xfId="57" applyFont="1" applyBorder="1" applyAlignment="1">
      <alignment horizontal="right" wrapText="1"/>
      <protection/>
    </xf>
    <xf numFmtId="0" fontId="2" fillId="0" borderId="18" xfId="57" applyFont="1" applyBorder="1" applyAlignment="1">
      <alignment horizontal="right"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right"/>
      <protection/>
    </xf>
    <xf numFmtId="0" fontId="2" fillId="0" borderId="18" xfId="57" applyFont="1" applyBorder="1" applyAlignment="1">
      <alignment horizontal="right"/>
      <protection/>
    </xf>
    <xf numFmtId="0" fontId="2" fillId="0" borderId="17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6" fillId="0" borderId="44" xfId="57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34" xfId="57" applyFont="1" applyBorder="1" applyAlignment="1">
      <alignment horizontal="left"/>
      <protection/>
    </xf>
    <xf numFmtId="0" fontId="26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5" fillId="0" borderId="53" xfId="57" applyFont="1" applyBorder="1" applyAlignment="1">
      <alignment horizontal="center"/>
      <protection/>
    </xf>
    <xf numFmtId="0" fontId="5" fillId="0" borderId="54" xfId="57" applyFont="1" applyBorder="1" applyAlignment="1">
      <alignment horizontal="center"/>
      <protection/>
    </xf>
    <xf numFmtId="0" fontId="5" fillId="0" borderId="55" xfId="57" applyFont="1" applyBorder="1" applyAlignment="1">
      <alignment horizontal="center"/>
      <protection/>
    </xf>
    <xf numFmtId="0" fontId="1" fillId="0" borderId="56" xfId="57" applyFont="1" applyBorder="1" applyAlignment="1">
      <alignment horizontal="center"/>
      <protection/>
    </xf>
    <xf numFmtId="0" fontId="1" fillId="0" borderId="57" xfId="57" applyFont="1" applyBorder="1" applyAlignment="1">
      <alignment horizontal="center"/>
      <protection/>
    </xf>
    <xf numFmtId="0" fontId="1" fillId="0" borderId="5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9" xfId="60"/>
    <cellStyle name="Normal_2005 Tax Tabl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0</xdr:col>
      <xdr:colOff>1019175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276225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676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</xdr:col>
      <xdr:colOff>276225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676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552450</xdr:colOff>
      <xdr:row>5</xdr:row>
      <xdr:rowOff>47625</xdr:rowOff>
    </xdr:to>
    <xdr:pic>
      <xdr:nvPicPr>
        <xdr:cNvPr id="1" name="Picture 1" descr="2009 FIG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0</xdr:col>
      <xdr:colOff>762000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2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7</xdr:col>
      <xdr:colOff>676275</xdr:colOff>
      <xdr:row>4</xdr:row>
      <xdr:rowOff>38100</xdr:rowOff>
    </xdr:to>
    <xdr:pic>
      <xdr:nvPicPr>
        <xdr:cNvPr id="1" name="Picture 2" descr="2009 FIG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657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xAT01\AppData\Local\Microsoft\Windows\INetCache\Content.Outlook\C3RSEG9L\2019%20Employer%20Workbook%20for%20comple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lates\Employers%20packs\2015%20Employers%20Pack\2015%20Tax%20Calend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lates\Employers%20packs\2015%20Employers%20Pack\2015%20Tax%20tables%20(weekly,%20monthly%20&amp;%20flat%20ra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Calendar "/>
      <sheetName val="Monthly "/>
      <sheetName val="Weekly"/>
      <sheetName val="Flat Rate"/>
      <sheetName val="EMP-02"/>
      <sheetName val="EMP-02a"/>
      <sheetName val="EMP-03"/>
      <sheetName val="EMP-04"/>
      <sheetName val="BIK Monthly Record"/>
      <sheetName val="Weekly-Monthly BIK from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 Calend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ekly"/>
      <sheetName val="Monthly "/>
      <sheetName val="Flat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1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9.140625" style="117" customWidth="1"/>
    <col min="2" max="2" width="3.7109375" style="117" customWidth="1"/>
    <col min="3" max="3" width="25.7109375" style="117" customWidth="1"/>
    <col min="4" max="4" width="3.7109375" style="117" customWidth="1"/>
    <col min="5" max="5" width="26.57421875" style="117" customWidth="1"/>
    <col min="6" max="6" width="3.7109375" style="117" customWidth="1"/>
    <col min="7" max="7" width="30.140625" style="117" customWidth="1"/>
    <col min="8" max="8" width="3.7109375" style="117" customWidth="1"/>
    <col min="9" max="9" width="27.00390625" style="117" customWidth="1"/>
    <col min="10" max="10" width="2.7109375" style="118" customWidth="1"/>
    <col min="11" max="11" width="3.7109375" style="119" customWidth="1"/>
    <col min="12" max="12" width="27.7109375" style="117" bestFit="1" customWidth="1"/>
    <col min="13" max="13" width="3.7109375" style="119" customWidth="1"/>
    <col min="14" max="14" width="26.57421875" style="117" customWidth="1"/>
    <col min="15" max="15" width="3.7109375" style="119" customWidth="1"/>
    <col min="16" max="16" width="25.7109375" style="117" customWidth="1"/>
    <col min="17" max="17" width="3.7109375" style="119" customWidth="1"/>
    <col min="18" max="18" width="28.57421875" style="117" customWidth="1"/>
    <col min="19" max="19" width="9.140625" style="117" customWidth="1"/>
    <col min="20" max="20" width="29.8515625" style="117" customWidth="1"/>
    <col min="21" max="16384" width="9.140625" style="117" customWidth="1"/>
  </cols>
  <sheetData>
    <row r="1" ht="15.75">
      <c r="B1" s="116" t="s">
        <v>317</v>
      </c>
    </row>
    <row r="3" spans="2:3" ht="16.5" customHeight="1">
      <c r="B3" s="120" t="s">
        <v>102</v>
      </c>
      <c r="C3" s="121"/>
    </row>
    <row r="4" spans="2:7" ht="12" customHeight="1" thickBot="1">
      <c r="B4" s="122"/>
      <c r="C4" s="121"/>
      <c r="G4" s="123"/>
    </row>
    <row r="5" spans="2:18" ht="15.75" customHeight="1" thickBot="1">
      <c r="B5" s="293" t="s">
        <v>103</v>
      </c>
      <c r="C5" s="294"/>
      <c r="D5" s="124" t="s">
        <v>104</v>
      </c>
      <c r="E5" s="125"/>
      <c r="F5" s="126" t="s">
        <v>105</v>
      </c>
      <c r="G5" s="141" t="s">
        <v>111</v>
      </c>
      <c r="H5" s="127">
        <v>24</v>
      </c>
      <c r="I5" s="128" t="s">
        <v>113</v>
      </c>
      <c r="J5" s="129"/>
      <c r="K5" s="293" t="s">
        <v>106</v>
      </c>
      <c r="L5" s="299"/>
      <c r="M5" s="130" t="s">
        <v>104</v>
      </c>
      <c r="N5" s="131"/>
      <c r="O5" s="132">
        <v>16</v>
      </c>
      <c r="P5" s="133"/>
      <c r="Q5" s="132">
        <v>24</v>
      </c>
      <c r="R5" s="171" t="s">
        <v>111</v>
      </c>
    </row>
    <row r="6" spans="2:18" s="142" customFormat="1" ht="15.75" customHeight="1">
      <c r="B6" s="134" t="s">
        <v>107</v>
      </c>
      <c r="C6" s="135" t="s">
        <v>108</v>
      </c>
      <c r="D6" s="136" t="s">
        <v>109</v>
      </c>
      <c r="E6" s="137" t="s">
        <v>111</v>
      </c>
      <c r="F6" s="136" t="s">
        <v>110</v>
      </c>
      <c r="G6" s="141" t="s">
        <v>113</v>
      </c>
      <c r="H6" s="136">
        <v>25</v>
      </c>
      <c r="I6" s="139"/>
      <c r="J6" s="140"/>
      <c r="K6" s="134" t="s">
        <v>107</v>
      </c>
      <c r="L6" s="141"/>
      <c r="M6" s="136" t="s">
        <v>109</v>
      </c>
      <c r="N6" s="137"/>
      <c r="O6" s="136">
        <v>17</v>
      </c>
      <c r="P6" s="141" t="s">
        <v>111</v>
      </c>
      <c r="Q6" s="136">
        <v>25</v>
      </c>
      <c r="R6" s="139" t="s">
        <v>113</v>
      </c>
    </row>
    <row r="7" spans="2:18" s="142" customFormat="1" ht="15.75" customHeight="1">
      <c r="B7" s="143" t="s">
        <v>112</v>
      </c>
      <c r="C7" s="137" t="s">
        <v>111</v>
      </c>
      <c r="D7" s="136">
        <v>10</v>
      </c>
      <c r="E7" s="147" t="s">
        <v>113</v>
      </c>
      <c r="F7" s="136">
        <v>18</v>
      </c>
      <c r="G7" s="136"/>
      <c r="H7" s="136">
        <v>26</v>
      </c>
      <c r="I7" s="139"/>
      <c r="J7" s="140"/>
      <c r="K7" s="143" t="s">
        <v>112</v>
      </c>
      <c r="L7" s="137"/>
      <c r="M7" s="136">
        <v>10</v>
      </c>
      <c r="N7" s="137" t="s">
        <v>111</v>
      </c>
      <c r="O7" s="136">
        <v>18</v>
      </c>
      <c r="P7" s="141" t="s">
        <v>113</v>
      </c>
      <c r="Q7" s="136">
        <v>26</v>
      </c>
      <c r="R7" s="289"/>
    </row>
    <row r="8" spans="2:18" ht="15.75" customHeight="1">
      <c r="B8" s="144" t="s">
        <v>114</v>
      </c>
      <c r="C8" s="147" t="s">
        <v>113</v>
      </c>
      <c r="D8" s="145">
        <v>11</v>
      </c>
      <c r="E8" s="148"/>
      <c r="F8" s="145">
        <v>19</v>
      </c>
      <c r="G8" s="148"/>
      <c r="H8" s="145">
        <v>27</v>
      </c>
      <c r="I8" s="139"/>
      <c r="J8" s="129"/>
      <c r="K8" s="144" t="s">
        <v>114</v>
      </c>
      <c r="L8" s="141" t="s">
        <v>111</v>
      </c>
      <c r="M8" s="145">
        <v>11</v>
      </c>
      <c r="N8" s="137" t="s">
        <v>113</v>
      </c>
      <c r="O8" s="145">
        <v>19</v>
      </c>
      <c r="P8" s="118"/>
      <c r="Q8" s="145">
        <v>27</v>
      </c>
      <c r="R8" s="146"/>
    </row>
    <row r="9" spans="2:18" ht="12.75">
      <c r="B9" s="144" t="s">
        <v>115</v>
      </c>
      <c r="C9" s="148"/>
      <c r="D9" s="145">
        <v>12</v>
      </c>
      <c r="E9" s="148"/>
      <c r="F9" s="145">
        <v>20</v>
      </c>
      <c r="H9" s="145">
        <v>28</v>
      </c>
      <c r="I9" s="139"/>
      <c r="J9" s="129"/>
      <c r="K9" s="144" t="s">
        <v>115</v>
      </c>
      <c r="L9" s="141" t="s">
        <v>113</v>
      </c>
      <c r="M9" s="145">
        <v>12</v>
      </c>
      <c r="N9" s="118"/>
      <c r="O9" s="145">
        <v>20</v>
      </c>
      <c r="P9" s="148"/>
      <c r="Q9" s="145">
        <v>28</v>
      </c>
      <c r="R9" s="146"/>
    </row>
    <row r="10" spans="2:18" ht="15.75" customHeight="1">
      <c r="B10" s="144" t="s">
        <v>116</v>
      </c>
      <c r="C10" s="148"/>
      <c r="D10" s="145" t="s">
        <v>117</v>
      </c>
      <c r="E10" s="148"/>
      <c r="F10" s="145">
        <v>21</v>
      </c>
      <c r="G10" s="141"/>
      <c r="H10" s="145">
        <v>29</v>
      </c>
      <c r="I10" s="149"/>
      <c r="J10" s="129"/>
      <c r="K10" s="144" t="s">
        <v>116</v>
      </c>
      <c r="L10" s="118"/>
      <c r="M10" s="145">
        <v>13</v>
      </c>
      <c r="N10" s="150" t="s">
        <v>118</v>
      </c>
      <c r="O10" s="145">
        <v>21</v>
      </c>
      <c r="P10" s="148"/>
      <c r="Q10" s="145" t="s">
        <v>119</v>
      </c>
      <c r="R10" s="149"/>
    </row>
    <row r="11" spans="2:18" ht="15.75" customHeight="1">
      <c r="B11" s="151" t="s">
        <v>120</v>
      </c>
      <c r="C11" s="148"/>
      <c r="D11" s="152">
        <v>14</v>
      </c>
      <c r="E11" s="150" t="s">
        <v>121</v>
      </c>
      <c r="F11" s="145">
        <v>22</v>
      </c>
      <c r="H11" s="145">
        <v>30</v>
      </c>
      <c r="I11" s="149" t="s">
        <v>111</v>
      </c>
      <c r="J11" s="129"/>
      <c r="K11" s="144" t="s">
        <v>120</v>
      </c>
      <c r="L11" s="148"/>
      <c r="M11" s="145">
        <v>14</v>
      </c>
      <c r="N11" s="153" t="s">
        <v>122</v>
      </c>
      <c r="O11" s="145">
        <v>22</v>
      </c>
      <c r="P11" s="137"/>
      <c r="Q11" s="145" t="s">
        <v>123</v>
      </c>
      <c r="R11" s="149"/>
    </row>
    <row r="12" spans="2:18" ht="15.75" customHeight="1" thickBot="1">
      <c r="B12" s="154" t="s">
        <v>124</v>
      </c>
      <c r="C12" s="155"/>
      <c r="D12" s="156" t="s">
        <v>125</v>
      </c>
      <c r="E12" s="157" t="s">
        <v>122</v>
      </c>
      <c r="F12" s="158">
        <v>23</v>
      </c>
      <c r="G12" s="159" t="s">
        <v>111</v>
      </c>
      <c r="H12" s="158">
        <v>31</v>
      </c>
      <c r="I12" s="160" t="s">
        <v>113</v>
      </c>
      <c r="J12" s="129"/>
      <c r="K12" s="161" t="s">
        <v>124</v>
      </c>
      <c r="L12" s="155"/>
      <c r="M12" s="162">
        <v>15</v>
      </c>
      <c r="N12" s="155"/>
      <c r="O12" s="156">
        <v>23</v>
      </c>
      <c r="P12" s="159"/>
      <c r="Q12" s="163" t="s">
        <v>126</v>
      </c>
      <c r="R12" s="160" t="s">
        <v>111</v>
      </c>
    </row>
    <row r="13" spans="2:18" ht="15.75" customHeight="1" thickBot="1">
      <c r="B13" s="119"/>
      <c r="C13" s="119"/>
      <c r="D13" s="119"/>
      <c r="E13" s="119"/>
      <c r="F13" s="119"/>
      <c r="G13" s="164"/>
      <c r="H13" s="119"/>
      <c r="I13" s="119"/>
      <c r="J13" s="129"/>
      <c r="L13" s="300"/>
      <c r="M13" s="300"/>
      <c r="N13" s="119"/>
      <c r="P13" s="119"/>
      <c r="Q13" s="165"/>
      <c r="R13" s="166"/>
    </row>
    <row r="14" spans="2:18" ht="15.75" customHeight="1" thickBot="1">
      <c r="B14" s="293" t="s">
        <v>127</v>
      </c>
      <c r="C14" s="294"/>
      <c r="D14" s="167" t="s">
        <v>124</v>
      </c>
      <c r="E14" s="168" t="s">
        <v>113</v>
      </c>
      <c r="F14" s="169" t="s">
        <v>125</v>
      </c>
      <c r="G14" s="183" t="s">
        <v>145</v>
      </c>
      <c r="H14" s="169" t="s">
        <v>128</v>
      </c>
      <c r="I14" s="171"/>
      <c r="J14" s="129"/>
      <c r="K14" s="293" t="s">
        <v>129</v>
      </c>
      <c r="L14" s="301"/>
      <c r="M14" s="172" t="s">
        <v>104</v>
      </c>
      <c r="N14" s="125" t="s">
        <v>113</v>
      </c>
      <c r="O14" s="127" t="s">
        <v>105</v>
      </c>
      <c r="P14" s="196" t="s">
        <v>318</v>
      </c>
      <c r="Q14" s="127" t="s">
        <v>130</v>
      </c>
      <c r="R14" s="171"/>
    </row>
    <row r="15" spans="2:18" ht="12.75">
      <c r="B15" s="302" t="s">
        <v>107</v>
      </c>
      <c r="C15" s="304"/>
      <c r="D15" s="138" t="s">
        <v>104</v>
      </c>
      <c r="E15" s="137"/>
      <c r="F15" s="138" t="s">
        <v>105</v>
      </c>
      <c r="G15" s="176" t="s">
        <v>122</v>
      </c>
      <c r="H15" s="138" t="s">
        <v>130</v>
      </c>
      <c r="I15" s="139"/>
      <c r="J15" s="129"/>
      <c r="K15" s="174" t="s">
        <v>107</v>
      </c>
      <c r="L15" s="135" t="s">
        <v>113</v>
      </c>
      <c r="M15" s="145" t="s">
        <v>109</v>
      </c>
      <c r="N15" s="141"/>
      <c r="O15" s="145" t="s">
        <v>110</v>
      </c>
      <c r="P15" s="175" t="s">
        <v>122</v>
      </c>
      <c r="Q15" s="145" t="s">
        <v>131</v>
      </c>
      <c r="R15" s="139"/>
    </row>
    <row r="16" spans="2:18" ht="12.75">
      <c r="B16" s="303"/>
      <c r="C16" s="305"/>
      <c r="D16" s="138" t="s">
        <v>109</v>
      </c>
      <c r="E16" s="141"/>
      <c r="F16" s="138" t="s">
        <v>110</v>
      </c>
      <c r="H16" s="138" t="s">
        <v>131</v>
      </c>
      <c r="I16" s="139"/>
      <c r="J16" s="129"/>
      <c r="K16" s="144" t="s">
        <v>112</v>
      </c>
      <c r="L16" s="141"/>
      <c r="M16" s="145" t="s">
        <v>132</v>
      </c>
      <c r="N16" s="148"/>
      <c r="O16" s="145" t="s">
        <v>133</v>
      </c>
      <c r="P16" s="141"/>
      <c r="Q16" s="145" t="s">
        <v>134</v>
      </c>
      <c r="R16" s="149"/>
    </row>
    <row r="17" spans="2:18" ht="15.75" customHeight="1">
      <c r="B17" s="177" t="s">
        <v>112</v>
      </c>
      <c r="C17" s="141"/>
      <c r="D17" s="138" t="s">
        <v>132</v>
      </c>
      <c r="E17" s="137"/>
      <c r="F17" s="138" t="s">
        <v>133</v>
      </c>
      <c r="G17" s="141"/>
      <c r="H17" s="138" t="s">
        <v>134</v>
      </c>
      <c r="I17" s="149"/>
      <c r="J17" s="129"/>
      <c r="K17" s="144" t="s">
        <v>114</v>
      </c>
      <c r="L17" s="148"/>
      <c r="M17" s="145" t="s">
        <v>135</v>
      </c>
      <c r="N17" s="148"/>
      <c r="O17" s="145" t="s">
        <v>136</v>
      </c>
      <c r="P17" s="137"/>
      <c r="Q17" s="145" t="s">
        <v>137</v>
      </c>
      <c r="R17" s="149"/>
    </row>
    <row r="18" spans="2:18" ht="15.75" customHeight="1">
      <c r="B18" s="178" t="s">
        <v>114</v>
      </c>
      <c r="C18" s="179" t="s">
        <v>138</v>
      </c>
      <c r="D18" s="138" t="s">
        <v>135</v>
      </c>
      <c r="E18" s="180"/>
      <c r="F18" s="138" t="s">
        <v>136</v>
      </c>
      <c r="G18" s="118"/>
      <c r="H18" s="138" t="s">
        <v>137</v>
      </c>
      <c r="I18" s="149" t="s">
        <v>111</v>
      </c>
      <c r="J18" s="129"/>
      <c r="K18" s="144" t="s">
        <v>115</v>
      </c>
      <c r="L18" s="148"/>
      <c r="M18" s="145" t="s">
        <v>139</v>
      </c>
      <c r="N18" s="137"/>
      <c r="O18" s="145" t="s">
        <v>140</v>
      </c>
      <c r="P18" s="148"/>
      <c r="Q18" s="145" t="s">
        <v>141</v>
      </c>
      <c r="R18" s="149" t="s">
        <v>111</v>
      </c>
    </row>
    <row r="19" spans="2:18" ht="15.75" customHeight="1">
      <c r="B19" s="178" t="s">
        <v>115</v>
      </c>
      <c r="C19" s="118"/>
      <c r="D19" s="138" t="s">
        <v>139</v>
      </c>
      <c r="E19" s="137"/>
      <c r="F19" s="138" t="s">
        <v>140</v>
      </c>
      <c r="G19" s="137" t="s">
        <v>111</v>
      </c>
      <c r="H19" s="138" t="s">
        <v>141</v>
      </c>
      <c r="I19" s="149" t="s">
        <v>113</v>
      </c>
      <c r="J19" s="129"/>
      <c r="K19" s="144" t="s">
        <v>116</v>
      </c>
      <c r="L19" s="137"/>
      <c r="M19" s="145" t="s">
        <v>117</v>
      </c>
      <c r="N19" s="148"/>
      <c r="O19" s="145" t="s">
        <v>142</v>
      </c>
      <c r="P19" s="141" t="s">
        <v>111</v>
      </c>
      <c r="Q19" s="145" t="s">
        <v>119</v>
      </c>
      <c r="R19" s="139" t="s">
        <v>113</v>
      </c>
    </row>
    <row r="20" spans="2:18" ht="15.75" customHeight="1">
      <c r="B20" s="178" t="s">
        <v>116</v>
      </c>
      <c r="C20" s="148"/>
      <c r="D20" s="138" t="s">
        <v>117</v>
      </c>
      <c r="E20" s="137" t="s">
        <v>111</v>
      </c>
      <c r="F20" s="138" t="s">
        <v>142</v>
      </c>
      <c r="G20" s="137" t="s">
        <v>113</v>
      </c>
      <c r="H20" s="138"/>
      <c r="I20" s="149"/>
      <c r="J20" s="129"/>
      <c r="K20" s="144" t="s">
        <v>120</v>
      </c>
      <c r="L20" s="148"/>
      <c r="M20" s="145">
        <v>14</v>
      </c>
      <c r="N20" s="137" t="s">
        <v>111</v>
      </c>
      <c r="O20" s="145" t="s">
        <v>143</v>
      </c>
      <c r="P20" s="120" t="s">
        <v>113</v>
      </c>
      <c r="Q20" s="145" t="s">
        <v>123</v>
      </c>
      <c r="R20" s="139"/>
    </row>
    <row r="21" spans="2:18" ht="15.75" customHeight="1" thickBot="1">
      <c r="B21" s="181" t="s">
        <v>120</v>
      </c>
      <c r="C21" s="159" t="s">
        <v>111</v>
      </c>
      <c r="D21" s="182" t="s">
        <v>144</v>
      </c>
      <c r="E21" s="159" t="s">
        <v>113</v>
      </c>
      <c r="F21" s="182" t="s">
        <v>143</v>
      </c>
      <c r="G21" s="159"/>
      <c r="H21" s="182"/>
      <c r="I21" s="184"/>
      <c r="J21" s="129"/>
      <c r="K21" s="161" t="s">
        <v>124</v>
      </c>
      <c r="L21" s="159" t="s">
        <v>111</v>
      </c>
      <c r="M21" s="158" t="s">
        <v>125</v>
      </c>
      <c r="N21" s="159" t="s">
        <v>113</v>
      </c>
      <c r="O21" s="158" t="s">
        <v>128</v>
      </c>
      <c r="P21" s="185"/>
      <c r="Q21" s="158" t="s">
        <v>126</v>
      </c>
      <c r="R21" s="186"/>
    </row>
    <row r="22" spans="2:18" ht="15.75" customHeight="1" thickBot="1">
      <c r="B22" s="119"/>
      <c r="C22" s="119"/>
      <c r="D22" s="119"/>
      <c r="E22" s="119"/>
      <c r="F22" s="119"/>
      <c r="G22" s="290"/>
      <c r="H22" s="119"/>
      <c r="I22" s="119"/>
      <c r="J22" s="129"/>
      <c r="L22" s="119"/>
      <c r="N22" s="119"/>
      <c r="P22" s="119"/>
      <c r="Q22" s="129"/>
      <c r="R22" s="129"/>
    </row>
    <row r="23" spans="2:18" ht="15.75" customHeight="1" thickBot="1">
      <c r="B23" s="293" t="s">
        <v>146</v>
      </c>
      <c r="C23" s="294"/>
      <c r="D23" s="167" t="s">
        <v>104</v>
      </c>
      <c r="E23" s="168"/>
      <c r="F23" s="169">
        <v>16</v>
      </c>
      <c r="G23" s="199" t="s">
        <v>122</v>
      </c>
      <c r="H23" s="169">
        <v>24</v>
      </c>
      <c r="I23" s="171"/>
      <c r="J23" s="129"/>
      <c r="K23" s="293" t="s">
        <v>148</v>
      </c>
      <c r="L23" s="294"/>
      <c r="M23" s="172" t="s">
        <v>104</v>
      </c>
      <c r="N23" s="125"/>
      <c r="O23" s="127">
        <v>16</v>
      </c>
      <c r="P23" s="169"/>
      <c r="Q23" s="127">
        <v>24</v>
      </c>
      <c r="R23" s="128"/>
    </row>
    <row r="24" spans="2:18" ht="15.75" customHeight="1">
      <c r="B24" s="173" t="s">
        <v>107</v>
      </c>
      <c r="C24" s="137"/>
      <c r="D24" s="138" t="s">
        <v>109</v>
      </c>
      <c r="E24" s="141"/>
      <c r="F24" s="138">
        <v>17</v>
      </c>
      <c r="G24" s="139"/>
      <c r="H24" s="138">
        <v>25</v>
      </c>
      <c r="I24" s="139"/>
      <c r="J24" s="129"/>
      <c r="K24" s="174" t="s">
        <v>107</v>
      </c>
      <c r="L24" s="135"/>
      <c r="M24" s="145" t="s">
        <v>109</v>
      </c>
      <c r="N24" s="141"/>
      <c r="O24" s="145">
        <v>17</v>
      </c>
      <c r="P24" s="138"/>
      <c r="Q24" s="145">
        <v>25</v>
      </c>
      <c r="R24" s="139" t="s">
        <v>111</v>
      </c>
    </row>
    <row r="25" spans="2:18" ht="15.75" customHeight="1">
      <c r="B25" s="178" t="s">
        <v>112</v>
      </c>
      <c r="C25" s="141"/>
      <c r="D25" s="138">
        <v>10</v>
      </c>
      <c r="E25" s="141"/>
      <c r="F25" s="138">
        <v>18</v>
      </c>
      <c r="G25" s="141"/>
      <c r="H25" s="138">
        <v>26</v>
      </c>
      <c r="I25" s="149"/>
      <c r="J25" s="129"/>
      <c r="K25" s="144" t="s">
        <v>112</v>
      </c>
      <c r="L25" s="137"/>
      <c r="M25" s="145">
        <v>10</v>
      </c>
      <c r="N25" s="137"/>
      <c r="O25" s="145">
        <v>18</v>
      </c>
      <c r="P25" s="141" t="s">
        <v>111</v>
      </c>
      <c r="Q25" s="145">
        <v>26</v>
      </c>
      <c r="R25" s="139" t="s">
        <v>113</v>
      </c>
    </row>
    <row r="26" spans="2:18" ht="15.75" customHeight="1">
      <c r="B26" s="178" t="s">
        <v>114</v>
      </c>
      <c r="C26" s="141"/>
      <c r="D26" s="138">
        <v>11</v>
      </c>
      <c r="E26" s="141"/>
      <c r="F26" s="138">
        <v>19</v>
      </c>
      <c r="G26" s="118"/>
      <c r="H26" s="138">
        <v>27</v>
      </c>
      <c r="I26" s="137" t="s">
        <v>111</v>
      </c>
      <c r="J26" s="129"/>
      <c r="K26" s="144" t="s">
        <v>114</v>
      </c>
      <c r="L26" s="137"/>
      <c r="M26" s="145">
        <v>11</v>
      </c>
      <c r="N26" s="141" t="s">
        <v>111</v>
      </c>
      <c r="O26" s="145">
        <v>19</v>
      </c>
      <c r="P26" s="141" t="s">
        <v>113</v>
      </c>
      <c r="Q26" s="145">
        <v>27</v>
      </c>
      <c r="R26" s="191"/>
    </row>
    <row r="27" spans="2:18" ht="15.75" customHeight="1">
      <c r="B27" s="178" t="s">
        <v>115</v>
      </c>
      <c r="C27" s="141"/>
      <c r="D27" s="138">
        <v>12</v>
      </c>
      <c r="E27" s="118"/>
      <c r="F27" s="138">
        <v>20</v>
      </c>
      <c r="G27" s="137" t="s">
        <v>111</v>
      </c>
      <c r="H27" s="138">
        <v>28</v>
      </c>
      <c r="I27" s="137" t="s">
        <v>113</v>
      </c>
      <c r="J27" s="129"/>
      <c r="K27" s="144" t="s">
        <v>115</v>
      </c>
      <c r="L27" s="141" t="s">
        <v>111</v>
      </c>
      <c r="M27" s="145">
        <v>12</v>
      </c>
      <c r="N27" s="141" t="s">
        <v>113</v>
      </c>
      <c r="O27" s="145">
        <v>20</v>
      </c>
      <c r="P27" s="118"/>
      <c r="Q27" s="145">
        <v>28</v>
      </c>
      <c r="R27" s="146"/>
    </row>
    <row r="28" spans="2:18" ht="15.75" customHeight="1">
      <c r="B28" s="178" t="s">
        <v>116</v>
      </c>
      <c r="C28" s="141"/>
      <c r="D28" s="138">
        <v>13</v>
      </c>
      <c r="E28" s="137" t="s">
        <v>111</v>
      </c>
      <c r="F28" s="138">
        <v>21</v>
      </c>
      <c r="G28" s="137" t="s">
        <v>113</v>
      </c>
      <c r="H28" s="138">
        <v>29</v>
      </c>
      <c r="I28" s="149"/>
      <c r="J28" s="129"/>
      <c r="K28" s="144" t="s">
        <v>116</v>
      </c>
      <c r="L28" s="141" t="s">
        <v>113</v>
      </c>
      <c r="M28" s="145">
        <v>13</v>
      </c>
      <c r="N28" s="118"/>
      <c r="O28" s="145">
        <v>21</v>
      </c>
      <c r="P28" s="148"/>
      <c r="Q28" s="145" t="s">
        <v>119</v>
      </c>
      <c r="R28" s="146"/>
    </row>
    <row r="29" spans="2:18" ht="15.75" customHeight="1">
      <c r="B29" s="178" t="s">
        <v>120</v>
      </c>
      <c r="C29" s="180" t="s">
        <v>111</v>
      </c>
      <c r="D29" s="138">
        <v>14</v>
      </c>
      <c r="E29" s="137" t="s">
        <v>113</v>
      </c>
      <c r="F29" s="138">
        <v>22</v>
      </c>
      <c r="G29" s="137"/>
      <c r="H29" s="187">
        <v>30</v>
      </c>
      <c r="I29" s="149"/>
      <c r="J29" s="129"/>
      <c r="K29" s="144" t="s">
        <v>120</v>
      </c>
      <c r="L29" s="118"/>
      <c r="M29" s="145">
        <v>14</v>
      </c>
      <c r="N29" s="150" t="s">
        <v>149</v>
      </c>
      <c r="O29" s="145">
        <v>22</v>
      </c>
      <c r="P29" s="148"/>
      <c r="Q29" s="145">
        <v>30</v>
      </c>
      <c r="R29" s="149"/>
    </row>
    <row r="30" spans="2:18" ht="15.75" customHeight="1" thickBot="1">
      <c r="B30" s="181" t="s">
        <v>124</v>
      </c>
      <c r="C30" s="159" t="s">
        <v>113</v>
      </c>
      <c r="D30" s="182">
        <v>15</v>
      </c>
      <c r="E30" s="150" t="s">
        <v>147</v>
      </c>
      <c r="F30" s="182">
        <v>23</v>
      </c>
      <c r="G30" s="159"/>
      <c r="H30" s="188">
        <v>31</v>
      </c>
      <c r="I30" s="160"/>
      <c r="J30" s="129"/>
      <c r="K30" s="161" t="s">
        <v>124</v>
      </c>
      <c r="L30" s="185"/>
      <c r="M30" s="158">
        <v>15</v>
      </c>
      <c r="N30" s="199" t="s">
        <v>122</v>
      </c>
      <c r="O30" s="158">
        <v>23</v>
      </c>
      <c r="P30" s="159"/>
      <c r="Q30" s="158"/>
      <c r="R30" s="189"/>
    </row>
    <row r="31" spans="2:18" ht="15.75" customHeight="1" thickBot="1">
      <c r="B31" s="119"/>
      <c r="C31" s="119"/>
      <c r="D31" s="119"/>
      <c r="E31" s="119"/>
      <c r="F31" s="119"/>
      <c r="G31" s="190"/>
      <c r="H31" s="119"/>
      <c r="I31" s="119"/>
      <c r="J31" s="129"/>
      <c r="L31" s="119"/>
      <c r="N31" s="119"/>
      <c r="P31" s="119"/>
      <c r="R31" s="119"/>
    </row>
    <row r="32" spans="2:18" ht="15.75" customHeight="1" thickBot="1">
      <c r="B32" s="298" t="s">
        <v>150</v>
      </c>
      <c r="C32" s="299"/>
      <c r="D32" s="167" t="s">
        <v>104</v>
      </c>
      <c r="E32" s="125"/>
      <c r="F32" s="169">
        <v>16</v>
      </c>
      <c r="G32" s="169"/>
      <c r="H32" s="169">
        <v>24</v>
      </c>
      <c r="I32" s="171" t="s">
        <v>111</v>
      </c>
      <c r="J32" s="129"/>
      <c r="K32" s="293" t="s">
        <v>151</v>
      </c>
      <c r="L32" s="294"/>
      <c r="M32" s="172" t="s">
        <v>104</v>
      </c>
      <c r="N32" s="168"/>
      <c r="O32" s="127">
        <v>16</v>
      </c>
      <c r="P32" s="141" t="s">
        <v>111</v>
      </c>
      <c r="Q32" s="127">
        <v>24</v>
      </c>
      <c r="R32" s="171" t="s">
        <v>113</v>
      </c>
    </row>
    <row r="33" spans="2:18" ht="15.75" customHeight="1">
      <c r="B33" s="178" t="s">
        <v>107</v>
      </c>
      <c r="C33" s="137"/>
      <c r="D33" s="138" t="s">
        <v>109</v>
      </c>
      <c r="E33" s="137"/>
      <c r="F33" s="138">
        <v>17</v>
      </c>
      <c r="G33" s="135" t="s">
        <v>111</v>
      </c>
      <c r="H33" s="138">
        <v>25</v>
      </c>
      <c r="I33" s="139" t="s">
        <v>113</v>
      </c>
      <c r="J33" s="129"/>
      <c r="K33" s="174" t="s">
        <v>107</v>
      </c>
      <c r="L33" s="137"/>
      <c r="M33" s="145" t="s">
        <v>109</v>
      </c>
      <c r="N33" s="141" t="s">
        <v>111</v>
      </c>
      <c r="O33" s="145">
        <v>17</v>
      </c>
      <c r="P33" s="141" t="s">
        <v>113</v>
      </c>
      <c r="Q33" s="145">
        <v>25</v>
      </c>
      <c r="R33" s="139"/>
    </row>
    <row r="34" spans="2:18" ht="15.75" customHeight="1">
      <c r="B34" s="178" t="s">
        <v>112</v>
      </c>
      <c r="C34" s="137" t="s">
        <v>152</v>
      </c>
      <c r="D34" s="138">
        <v>10</v>
      </c>
      <c r="E34" s="180" t="s">
        <v>111</v>
      </c>
      <c r="F34" s="138">
        <v>18</v>
      </c>
      <c r="G34" s="141" t="s">
        <v>113</v>
      </c>
      <c r="H34" s="138">
        <v>26</v>
      </c>
      <c r="I34" s="139"/>
      <c r="J34" s="129"/>
      <c r="K34" s="144" t="s">
        <v>112</v>
      </c>
      <c r="L34" s="141" t="s">
        <v>111</v>
      </c>
      <c r="M34" s="145">
        <v>10</v>
      </c>
      <c r="N34" s="141" t="s">
        <v>113</v>
      </c>
      <c r="O34" s="145">
        <v>18</v>
      </c>
      <c r="Q34" s="145">
        <v>26</v>
      </c>
      <c r="R34" s="146"/>
    </row>
    <row r="35" spans="2:18" ht="15.75" customHeight="1">
      <c r="B35" s="178" t="s">
        <v>114</v>
      </c>
      <c r="C35" s="137" t="s">
        <v>111</v>
      </c>
      <c r="D35" s="138">
        <v>11</v>
      </c>
      <c r="E35" s="137" t="s">
        <v>113</v>
      </c>
      <c r="F35" s="138">
        <v>19</v>
      </c>
      <c r="G35" s="141"/>
      <c r="H35" s="138">
        <v>27</v>
      </c>
      <c r="I35" s="191"/>
      <c r="J35" s="129"/>
      <c r="K35" s="144" t="s">
        <v>114</v>
      </c>
      <c r="L35" s="141" t="s">
        <v>113</v>
      </c>
      <c r="M35" s="145">
        <v>11</v>
      </c>
      <c r="O35" s="145">
        <v>19</v>
      </c>
      <c r="P35" s="148"/>
      <c r="Q35" s="145">
        <v>27</v>
      </c>
      <c r="R35" s="146"/>
    </row>
    <row r="36" spans="2:18" ht="15.75" customHeight="1">
      <c r="B36" s="178" t="s">
        <v>115</v>
      </c>
      <c r="C36" s="137" t="s">
        <v>113</v>
      </c>
      <c r="D36" s="138" t="s">
        <v>139</v>
      </c>
      <c r="E36" s="137"/>
      <c r="F36" s="138">
        <v>20</v>
      </c>
      <c r="G36" s="118"/>
      <c r="H36" s="138">
        <v>28</v>
      </c>
      <c r="I36" s="149"/>
      <c r="J36" s="129"/>
      <c r="K36" s="144" t="s">
        <v>115</v>
      </c>
      <c r="L36" s="147" t="s">
        <v>154</v>
      </c>
      <c r="M36" s="145">
        <v>12</v>
      </c>
      <c r="N36" s="148"/>
      <c r="O36" s="145">
        <v>20</v>
      </c>
      <c r="P36" s="148"/>
      <c r="Q36" s="145">
        <v>28</v>
      </c>
      <c r="R36" s="149"/>
    </row>
    <row r="37" spans="2:18" ht="15.75" customHeight="1">
      <c r="B37" s="178" t="s">
        <v>116</v>
      </c>
      <c r="C37" s="137"/>
      <c r="D37" s="138">
        <v>13</v>
      </c>
      <c r="E37" s="118"/>
      <c r="F37" s="138">
        <v>21</v>
      </c>
      <c r="G37" s="141" t="s">
        <v>153</v>
      </c>
      <c r="H37" s="138">
        <v>29</v>
      </c>
      <c r="I37" s="149"/>
      <c r="J37" s="129"/>
      <c r="K37" s="144" t="s">
        <v>116</v>
      </c>
      <c r="L37" s="148"/>
      <c r="M37" s="145">
        <v>13</v>
      </c>
      <c r="N37" s="148"/>
      <c r="O37" s="145">
        <v>21</v>
      </c>
      <c r="P37" s="137"/>
      <c r="Q37" s="145">
        <v>29</v>
      </c>
      <c r="R37" s="191"/>
    </row>
    <row r="38" spans="2:18" ht="15.75" customHeight="1">
      <c r="B38" s="178" t="s">
        <v>120</v>
      </c>
      <c r="C38" s="118"/>
      <c r="D38" s="192">
        <v>14</v>
      </c>
      <c r="E38" s="150" t="s">
        <v>155</v>
      </c>
      <c r="F38" s="187">
        <v>22</v>
      </c>
      <c r="G38" s="137"/>
      <c r="H38" s="138">
        <v>30</v>
      </c>
      <c r="I38" s="149"/>
      <c r="J38" s="129"/>
      <c r="K38" s="144" t="s">
        <v>120</v>
      </c>
      <c r="L38" s="148"/>
      <c r="M38" s="145">
        <v>14</v>
      </c>
      <c r="N38" s="150" t="s">
        <v>156</v>
      </c>
      <c r="O38" s="145">
        <v>22</v>
      </c>
      <c r="P38" s="118"/>
      <c r="Q38" s="145">
        <v>30</v>
      </c>
      <c r="R38" s="149" t="s">
        <v>111</v>
      </c>
    </row>
    <row r="39" spans="2:18" ht="15.75" customHeight="1" thickBot="1">
      <c r="B39" s="181" t="s">
        <v>124</v>
      </c>
      <c r="C39" s="185"/>
      <c r="D39" s="193">
        <v>15</v>
      </c>
      <c r="E39" s="194" t="s">
        <v>122</v>
      </c>
      <c r="F39" s="188">
        <v>23</v>
      </c>
      <c r="G39" s="195"/>
      <c r="H39" s="182"/>
      <c r="I39" s="184"/>
      <c r="J39" s="129"/>
      <c r="K39" s="161" t="s">
        <v>124</v>
      </c>
      <c r="L39" s="155"/>
      <c r="M39" s="158" t="s">
        <v>125</v>
      </c>
      <c r="N39" s="194" t="s">
        <v>122</v>
      </c>
      <c r="O39" s="158">
        <v>23</v>
      </c>
      <c r="P39" s="159" t="s">
        <v>111</v>
      </c>
      <c r="Q39" s="158">
        <v>31</v>
      </c>
      <c r="R39" s="160" t="s">
        <v>113</v>
      </c>
    </row>
    <row r="40" spans="2:18" ht="15.75" customHeight="1" thickBot="1">
      <c r="B40" s="119"/>
      <c r="C40" s="119"/>
      <c r="D40" s="119"/>
      <c r="E40" s="119"/>
      <c r="F40" s="119"/>
      <c r="G40" s="119"/>
      <c r="H40" s="119"/>
      <c r="I40" s="119"/>
      <c r="J40" s="129"/>
      <c r="L40" s="119"/>
      <c r="N40" s="119"/>
      <c r="P40" s="119"/>
      <c r="R40" s="119"/>
    </row>
    <row r="41" spans="2:18" ht="15.75" customHeight="1" thickBot="1">
      <c r="B41" s="293" t="s">
        <v>157</v>
      </c>
      <c r="C41" s="294"/>
      <c r="D41" s="167" t="s">
        <v>104</v>
      </c>
      <c r="E41" s="125" t="s">
        <v>111</v>
      </c>
      <c r="F41" s="169">
        <v>16</v>
      </c>
      <c r="G41" s="168" t="s">
        <v>113</v>
      </c>
      <c r="H41" s="169">
        <v>24</v>
      </c>
      <c r="I41" s="128"/>
      <c r="J41" s="129"/>
      <c r="K41" s="293" t="s">
        <v>158</v>
      </c>
      <c r="L41" s="294"/>
      <c r="M41" s="172" t="s">
        <v>104</v>
      </c>
      <c r="N41" s="168" t="s">
        <v>113</v>
      </c>
      <c r="O41" s="127">
        <v>16</v>
      </c>
      <c r="P41" s="196" t="s">
        <v>159</v>
      </c>
      <c r="Q41" s="127">
        <v>24</v>
      </c>
      <c r="R41" s="171"/>
    </row>
    <row r="42" spans="2:18" ht="15.75" customHeight="1" thickBot="1">
      <c r="B42" s="173" t="s">
        <v>107</v>
      </c>
      <c r="C42" s="137" t="s">
        <v>111</v>
      </c>
      <c r="D42" s="138" t="s">
        <v>109</v>
      </c>
      <c r="E42" s="137" t="s">
        <v>113</v>
      </c>
      <c r="F42" s="138">
        <v>17</v>
      </c>
      <c r="G42" s="141"/>
      <c r="H42" s="138">
        <v>25</v>
      </c>
      <c r="I42" s="139"/>
      <c r="J42" s="129"/>
      <c r="K42" s="174" t="s">
        <v>107</v>
      </c>
      <c r="L42" s="170"/>
      <c r="M42" s="145" t="s">
        <v>109</v>
      </c>
      <c r="N42" s="141"/>
      <c r="O42" s="145">
        <v>17</v>
      </c>
      <c r="P42" s="194" t="s">
        <v>122</v>
      </c>
      <c r="Q42" s="145">
        <v>25</v>
      </c>
      <c r="R42" s="149"/>
    </row>
    <row r="43" spans="2:18" ht="15.75" customHeight="1">
      <c r="B43" s="178" t="s">
        <v>112</v>
      </c>
      <c r="C43" s="137" t="s">
        <v>113</v>
      </c>
      <c r="D43" s="138">
        <v>10</v>
      </c>
      <c r="E43" s="141"/>
      <c r="F43" s="138">
        <v>18</v>
      </c>
      <c r="G43" s="118"/>
      <c r="H43" s="138">
        <v>26</v>
      </c>
      <c r="I43" s="139"/>
      <c r="J43" s="129"/>
      <c r="K43" s="144" t="s">
        <v>112</v>
      </c>
      <c r="L43" s="141"/>
      <c r="M43" s="145">
        <v>10</v>
      </c>
      <c r="N43" s="141"/>
      <c r="O43" s="145">
        <v>18</v>
      </c>
      <c r="P43" s="137"/>
      <c r="Q43" s="145">
        <v>26</v>
      </c>
      <c r="R43" s="139"/>
    </row>
    <row r="44" spans="2:18" ht="15.75" customHeight="1">
      <c r="B44" s="178" t="s">
        <v>114</v>
      </c>
      <c r="C44" s="141"/>
      <c r="D44" s="138">
        <v>11</v>
      </c>
      <c r="E44" s="118"/>
      <c r="F44" s="138">
        <v>19</v>
      </c>
      <c r="G44" s="141"/>
      <c r="H44" s="138">
        <v>27</v>
      </c>
      <c r="I44" s="149"/>
      <c r="J44" s="129"/>
      <c r="K44" s="144" t="s">
        <v>114</v>
      </c>
      <c r="L44" s="141"/>
      <c r="M44" s="145">
        <v>11</v>
      </c>
      <c r="N44" s="137"/>
      <c r="O44" s="145">
        <v>19</v>
      </c>
      <c r="P44" s="141"/>
      <c r="Q44" s="145">
        <v>27</v>
      </c>
      <c r="R44" s="149" t="s">
        <v>111</v>
      </c>
    </row>
    <row r="45" spans="2:18" ht="15.75" customHeight="1">
      <c r="B45" s="178" t="s">
        <v>115</v>
      </c>
      <c r="C45" s="118"/>
      <c r="D45" s="138">
        <v>12</v>
      </c>
      <c r="E45" s="141"/>
      <c r="F45" s="138">
        <v>20</v>
      </c>
      <c r="G45" s="137"/>
      <c r="H45" s="138">
        <v>28</v>
      </c>
      <c r="I45" s="191"/>
      <c r="J45" s="129"/>
      <c r="K45" s="144" t="s">
        <v>115</v>
      </c>
      <c r="L45" s="137"/>
      <c r="M45" s="145">
        <v>12</v>
      </c>
      <c r="N45" s="141"/>
      <c r="O45" s="145">
        <v>20</v>
      </c>
      <c r="P45" s="137" t="s">
        <v>111</v>
      </c>
      <c r="Q45" s="145">
        <v>28</v>
      </c>
      <c r="R45" s="149" t="s">
        <v>113</v>
      </c>
    </row>
    <row r="46" spans="2:18" ht="15.75" customHeight="1">
      <c r="B46" s="178" t="s">
        <v>116</v>
      </c>
      <c r="C46" s="141"/>
      <c r="D46" s="138">
        <v>13</v>
      </c>
      <c r="E46" s="150" t="s">
        <v>160</v>
      </c>
      <c r="F46" s="138">
        <v>21</v>
      </c>
      <c r="G46" s="118"/>
      <c r="H46" s="138">
        <v>29</v>
      </c>
      <c r="I46" s="149" t="s">
        <v>111</v>
      </c>
      <c r="J46" s="129"/>
      <c r="K46" s="144" t="s">
        <v>116</v>
      </c>
      <c r="L46" s="141"/>
      <c r="M46" s="145" t="s">
        <v>117</v>
      </c>
      <c r="N46" s="137" t="s">
        <v>111</v>
      </c>
      <c r="O46" s="145">
        <v>21</v>
      </c>
      <c r="P46" s="137" t="s">
        <v>113</v>
      </c>
      <c r="Q46" s="145">
        <v>29</v>
      </c>
      <c r="R46" s="149"/>
    </row>
    <row r="47" spans="2:18" ht="15.75" customHeight="1">
      <c r="B47" s="178" t="s">
        <v>120</v>
      </c>
      <c r="C47" s="137"/>
      <c r="D47" s="138" t="s">
        <v>144</v>
      </c>
      <c r="E47" s="175" t="s">
        <v>122</v>
      </c>
      <c r="F47" s="138">
        <v>22</v>
      </c>
      <c r="G47" s="137" t="s">
        <v>111</v>
      </c>
      <c r="H47" s="138">
        <v>30</v>
      </c>
      <c r="I47" s="149" t="s">
        <v>113</v>
      </c>
      <c r="J47" s="129"/>
      <c r="K47" s="144" t="s">
        <v>120</v>
      </c>
      <c r="L47" s="137" t="s">
        <v>111</v>
      </c>
      <c r="M47" s="145">
        <v>14</v>
      </c>
      <c r="N47" s="137" t="s">
        <v>113</v>
      </c>
      <c r="O47" s="145" t="s">
        <v>143</v>
      </c>
      <c r="P47" s="118"/>
      <c r="Q47" s="145">
        <v>30</v>
      </c>
      <c r="R47" s="139"/>
    </row>
    <row r="48" spans="2:18" ht="15.75" customHeight="1" thickBot="1">
      <c r="B48" s="181" t="s">
        <v>124</v>
      </c>
      <c r="C48" s="185"/>
      <c r="D48" s="182" t="s">
        <v>125</v>
      </c>
      <c r="E48" s="195" t="s">
        <v>111</v>
      </c>
      <c r="F48" s="182">
        <v>23</v>
      </c>
      <c r="G48" s="159" t="s">
        <v>113</v>
      </c>
      <c r="H48" s="182" t="s">
        <v>126</v>
      </c>
      <c r="I48" s="160"/>
      <c r="J48" s="129"/>
      <c r="K48" s="161" t="s">
        <v>124</v>
      </c>
      <c r="L48" s="159" t="s">
        <v>113</v>
      </c>
      <c r="M48" s="158">
        <v>15</v>
      </c>
      <c r="N48" s="159"/>
      <c r="O48" s="158">
        <v>23</v>
      </c>
      <c r="P48" s="185"/>
      <c r="Q48" s="158"/>
      <c r="R48" s="189"/>
    </row>
    <row r="49" spans="2:18" ht="15.75" customHeight="1" thickBot="1">
      <c r="B49" s="119"/>
      <c r="C49" s="119"/>
      <c r="D49" s="119"/>
      <c r="E49" s="119"/>
      <c r="F49" s="119"/>
      <c r="G49" s="119"/>
      <c r="H49" s="119"/>
      <c r="I49" s="119"/>
      <c r="J49" s="129"/>
      <c r="L49" s="119"/>
      <c r="N49" s="119"/>
      <c r="P49" s="119"/>
      <c r="R49" s="119"/>
    </row>
    <row r="50" spans="2:18" ht="15.75" customHeight="1" thickBot="1">
      <c r="B50" s="293" t="s">
        <v>161</v>
      </c>
      <c r="C50" s="294"/>
      <c r="D50" s="167" t="s">
        <v>104</v>
      </c>
      <c r="E50" s="125"/>
      <c r="F50" s="169">
        <v>16</v>
      </c>
      <c r="G50" s="291" t="s">
        <v>122</v>
      </c>
      <c r="H50" s="169">
        <v>24</v>
      </c>
      <c r="I50" s="128"/>
      <c r="J50" s="129"/>
      <c r="K50" s="293" t="s">
        <v>163</v>
      </c>
      <c r="L50" s="294"/>
      <c r="M50" s="172" t="s">
        <v>104</v>
      </c>
      <c r="N50" s="125" t="s">
        <v>164</v>
      </c>
      <c r="O50" s="127">
        <v>16</v>
      </c>
      <c r="P50" s="169"/>
      <c r="Q50" s="127">
        <v>24</v>
      </c>
      <c r="R50" s="128"/>
    </row>
    <row r="51" spans="2:18" ht="15.75" customHeight="1">
      <c r="B51" s="173" t="s">
        <v>107</v>
      </c>
      <c r="C51" s="141"/>
      <c r="D51" s="138" t="s">
        <v>109</v>
      </c>
      <c r="E51" s="141"/>
      <c r="F51" s="138">
        <v>17</v>
      </c>
      <c r="G51" s="138"/>
      <c r="H51" s="138">
        <v>25</v>
      </c>
      <c r="I51" s="149"/>
      <c r="J51" s="129"/>
      <c r="K51" s="174" t="s">
        <v>107</v>
      </c>
      <c r="L51" s="135"/>
      <c r="M51" s="145" t="s">
        <v>109</v>
      </c>
      <c r="N51" s="137"/>
      <c r="O51" s="145" t="s">
        <v>110</v>
      </c>
      <c r="P51" s="138"/>
      <c r="Q51" s="145">
        <v>25</v>
      </c>
      <c r="R51" s="149" t="s">
        <v>165</v>
      </c>
    </row>
    <row r="52" spans="2:18" ht="15.75" customHeight="1">
      <c r="B52" s="178" t="s">
        <v>112</v>
      </c>
      <c r="C52" s="141"/>
      <c r="D52" s="138">
        <v>10</v>
      </c>
      <c r="E52" s="137"/>
      <c r="F52" s="138">
        <v>18</v>
      </c>
      <c r="G52" s="148"/>
      <c r="H52" s="138">
        <v>26</v>
      </c>
      <c r="I52" s="139" t="s">
        <v>111</v>
      </c>
      <c r="J52" s="129"/>
      <c r="K52" s="144" t="s">
        <v>112</v>
      </c>
      <c r="L52" s="197" t="s">
        <v>166</v>
      </c>
      <c r="M52" s="145">
        <v>10</v>
      </c>
      <c r="N52" s="137"/>
      <c r="O52" s="145">
        <v>18</v>
      </c>
      <c r="P52" s="141" t="s">
        <v>111</v>
      </c>
      <c r="Q52" s="145">
        <v>26</v>
      </c>
      <c r="R52" s="149" t="s">
        <v>113</v>
      </c>
    </row>
    <row r="53" spans="2:18" ht="15.75" customHeight="1">
      <c r="B53" s="178" t="s">
        <v>114</v>
      </c>
      <c r="C53" s="137"/>
      <c r="D53" s="138">
        <v>11</v>
      </c>
      <c r="E53" s="137"/>
      <c r="F53" s="138">
        <v>19</v>
      </c>
      <c r="G53" s="137" t="s">
        <v>111</v>
      </c>
      <c r="H53" s="138">
        <v>27</v>
      </c>
      <c r="I53" s="139" t="s">
        <v>113</v>
      </c>
      <c r="J53" s="129"/>
      <c r="K53" s="144" t="s">
        <v>114</v>
      </c>
      <c r="M53" s="145">
        <v>11</v>
      </c>
      <c r="N53" s="137" t="s">
        <v>111</v>
      </c>
      <c r="O53" s="145">
        <v>19</v>
      </c>
      <c r="P53" s="141" t="s">
        <v>113</v>
      </c>
      <c r="Q53" s="145">
        <v>27</v>
      </c>
      <c r="R53" s="139" t="s">
        <v>167</v>
      </c>
    </row>
    <row r="54" spans="2:18" ht="15.75" customHeight="1">
      <c r="B54" s="178" t="s">
        <v>115</v>
      </c>
      <c r="C54" s="118"/>
      <c r="D54" s="138">
        <v>12</v>
      </c>
      <c r="E54" s="180" t="s">
        <v>111</v>
      </c>
      <c r="F54" s="138">
        <v>20</v>
      </c>
      <c r="G54" s="137" t="s">
        <v>113</v>
      </c>
      <c r="H54" s="138">
        <v>28</v>
      </c>
      <c r="I54" s="191"/>
      <c r="J54" s="129"/>
      <c r="K54" s="144" t="s">
        <v>115</v>
      </c>
      <c r="L54" s="137" t="s">
        <v>111</v>
      </c>
      <c r="M54" s="145">
        <v>12</v>
      </c>
      <c r="N54" s="137" t="s">
        <v>113</v>
      </c>
      <c r="O54" s="145">
        <v>20</v>
      </c>
      <c r="Q54" s="145">
        <v>28</v>
      </c>
      <c r="R54" s="139" t="s">
        <v>167</v>
      </c>
    </row>
    <row r="55" spans="2:18" ht="17.25" customHeight="1">
      <c r="B55" s="178" t="s">
        <v>116</v>
      </c>
      <c r="C55" s="137" t="s">
        <v>111</v>
      </c>
      <c r="D55" s="138">
        <v>13</v>
      </c>
      <c r="E55" s="137" t="s">
        <v>113</v>
      </c>
      <c r="F55" s="138">
        <v>21</v>
      </c>
      <c r="G55" s="118"/>
      <c r="H55" s="138">
        <v>29</v>
      </c>
      <c r="I55" s="146"/>
      <c r="J55" s="165"/>
      <c r="K55" s="144" t="s">
        <v>116</v>
      </c>
      <c r="L55" s="137" t="s">
        <v>113</v>
      </c>
      <c r="M55" s="145">
        <v>13</v>
      </c>
      <c r="O55" s="145">
        <v>21</v>
      </c>
      <c r="P55" s="148"/>
      <c r="Q55" s="145">
        <v>29</v>
      </c>
      <c r="R55" s="149" t="s">
        <v>169</v>
      </c>
    </row>
    <row r="56" spans="2:18" ht="15.75" customHeight="1">
      <c r="B56" s="178" t="s">
        <v>120</v>
      </c>
      <c r="C56" s="137" t="s">
        <v>113</v>
      </c>
      <c r="D56" s="138">
        <v>14</v>
      </c>
      <c r="E56" s="141" t="s">
        <v>170</v>
      </c>
      <c r="F56" s="138">
        <v>22</v>
      </c>
      <c r="G56" s="141"/>
      <c r="H56" s="198">
        <v>30</v>
      </c>
      <c r="I56" s="146"/>
      <c r="J56" s="166"/>
      <c r="K56" s="144" t="s">
        <v>120</v>
      </c>
      <c r="M56" s="145">
        <v>14</v>
      </c>
      <c r="N56" s="150" t="s">
        <v>168</v>
      </c>
      <c r="O56" s="145">
        <v>22</v>
      </c>
      <c r="P56" s="148"/>
      <c r="Q56" s="145">
        <v>30</v>
      </c>
      <c r="R56" s="149" t="s">
        <v>169</v>
      </c>
    </row>
    <row r="57" spans="2:19" ht="15.75" customHeight="1" thickBot="1">
      <c r="B57" s="181" t="s">
        <v>124</v>
      </c>
      <c r="C57" s="159"/>
      <c r="D57" s="182">
        <v>15</v>
      </c>
      <c r="E57" s="292" t="s">
        <v>162</v>
      </c>
      <c r="F57" s="182">
        <v>23</v>
      </c>
      <c r="G57" s="185"/>
      <c r="H57" s="158"/>
      <c r="I57" s="189"/>
      <c r="J57" s="129"/>
      <c r="K57" s="161" t="s">
        <v>124</v>
      </c>
      <c r="L57" s="185"/>
      <c r="M57" s="158">
        <v>15</v>
      </c>
      <c r="N57" s="199" t="s">
        <v>122</v>
      </c>
      <c r="O57" s="158">
        <v>23</v>
      </c>
      <c r="P57" s="159"/>
      <c r="Q57" s="158">
        <v>31</v>
      </c>
      <c r="R57" s="160" t="s">
        <v>169</v>
      </c>
      <c r="S57" s="200"/>
    </row>
    <row r="59" ht="12.75">
      <c r="B59" s="120" t="s">
        <v>171</v>
      </c>
    </row>
    <row r="60" spans="2:7" ht="15">
      <c r="B60" s="201"/>
      <c r="C60" s="295"/>
      <c r="D60" s="296"/>
      <c r="E60" s="296"/>
      <c r="F60" s="297"/>
      <c r="G60" s="297"/>
    </row>
    <row r="61" ht="12.75">
      <c r="G61" s="202"/>
    </row>
  </sheetData>
  <sheetProtection/>
  <mergeCells count="16">
    <mergeCell ref="B5:C5"/>
    <mergeCell ref="K5:L5"/>
    <mergeCell ref="L13:M13"/>
    <mergeCell ref="B14:C14"/>
    <mergeCell ref="K14:L14"/>
    <mergeCell ref="B15:B16"/>
    <mergeCell ref="C15:C16"/>
    <mergeCell ref="B50:C50"/>
    <mergeCell ref="K50:L50"/>
    <mergeCell ref="C60:G60"/>
    <mergeCell ref="B23:C23"/>
    <mergeCell ref="K23:L23"/>
    <mergeCell ref="B32:C32"/>
    <mergeCell ref="K32:L32"/>
    <mergeCell ref="B41:C41"/>
    <mergeCell ref="K41:L4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E15" sqref="E15"/>
    </sheetView>
  </sheetViews>
  <sheetFormatPr defaultColWidth="8.8515625" defaultRowHeight="12.75"/>
  <cols>
    <col min="1" max="1" width="16.00390625" style="1" customWidth="1"/>
    <col min="2" max="6" width="12.28125" style="1" customWidth="1"/>
    <col min="7" max="8" width="14.7109375" style="1" customWidth="1"/>
    <col min="9" max="11" width="12.28125" style="1" customWidth="1"/>
    <col min="12" max="16384" width="8.8515625" style="1" customWidth="1"/>
  </cols>
  <sheetData>
    <row r="3" spans="3:9" ht="15.75">
      <c r="C3" s="400" t="s">
        <v>288</v>
      </c>
      <c r="D3" s="400"/>
      <c r="E3" s="400"/>
      <c r="F3" s="400"/>
      <c r="G3" s="400"/>
      <c r="H3" s="400"/>
      <c r="I3" s="400"/>
    </row>
    <row r="6" ht="12.75">
      <c r="A6" s="3" t="s">
        <v>287</v>
      </c>
    </row>
    <row r="7" ht="12.75">
      <c r="A7" s="3" t="s">
        <v>286</v>
      </c>
    </row>
    <row r="8" ht="12.75">
      <c r="A8" s="3" t="s">
        <v>285</v>
      </c>
    </row>
    <row r="9" ht="12.75">
      <c r="A9" s="3" t="s">
        <v>284</v>
      </c>
    </row>
    <row r="11" spans="1:9" ht="18" customHeight="1">
      <c r="A11" s="3" t="s">
        <v>283</v>
      </c>
      <c r="B11" s="321"/>
      <c r="C11" s="322"/>
      <c r="D11" s="322"/>
      <c r="E11" s="323"/>
      <c r="F11" s="38" t="s">
        <v>85</v>
      </c>
      <c r="G11" s="321"/>
      <c r="H11" s="322"/>
      <c r="I11" s="323"/>
    </row>
    <row r="12" spans="1:9" ht="12.75">
      <c r="A12" s="3"/>
      <c r="B12" s="114"/>
      <c r="C12" s="114"/>
      <c r="D12" s="114"/>
      <c r="E12" s="114"/>
      <c r="F12" s="38"/>
      <c r="G12" s="114"/>
      <c r="H12" s="114"/>
      <c r="I12" s="114"/>
    </row>
    <row r="13" spans="1:11" ht="38.25">
      <c r="A13" s="266" t="s">
        <v>282</v>
      </c>
      <c r="B13" s="234" t="s">
        <v>281</v>
      </c>
      <c r="C13" s="234" t="s">
        <v>280</v>
      </c>
      <c r="D13" s="234" t="s">
        <v>279</v>
      </c>
      <c r="E13" s="265" t="s">
        <v>278</v>
      </c>
      <c r="F13" s="265" t="s">
        <v>277</v>
      </c>
      <c r="G13" s="265" t="s">
        <v>276</v>
      </c>
      <c r="H13" s="265" t="s">
        <v>275</v>
      </c>
      <c r="I13" s="265" t="s">
        <v>274</v>
      </c>
      <c r="J13" s="234" t="s">
        <v>273</v>
      </c>
      <c r="K13" s="264" t="s">
        <v>272</v>
      </c>
    </row>
    <row r="14" spans="1:11" ht="24.75" customHeight="1">
      <c r="A14" s="263" t="s">
        <v>103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24.75" customHeight="1">
      <c r="A15" s="263" t="s">
        <v>127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</row>
    <row r="16" spans="1:11" ht="24.75" customHeight="1">
      <c r="A16" s="263" t="s">
        <v>146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</row>
    <row r="17" spans="1:11" ht="24.75" customHeight="1">
      <c r="A17" s="263" t="s">
        <v>150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 ht="24.75" customHeight="1">
      <c r="A18" s="263" t="s">
        <v>157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</row>
    <row r="19" spans="1:11" ht="24.75" customHeight="1">
      <c r="A19" s="263" t="s">
        <v>161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1:11" ht="24.75" customHeight="1">
      <c r="A20" s="263" t="s">
        <v>106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11" ht="24.75" customHeight="1">
      <c r="A21" s="263" t="s">
        <v>129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1:11" ht="24.75" customHeight="1">
      <c r="A22" s="263" t="s">
        <v>148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24.75" customHeight="1">
      <c r="A23" s="263" t="s">
        <v>151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1:11" ht="24.75" customHeight="1">
      <c r="A24" s="263" t="s">
        <v>158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1:11" ht="24.75" customHeight="1">
      <c r="A25" s="263" t="s">
        <v>163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24.75" customHeight="1">
      <c r="A26" s="263" t="s">
        <v>271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</row>
  </sheetData>
  <sheetProtection/>
  <mergeCells count="3">
    <mergeCell ref="C3:I3"/>
    <mergeCell ref="B11:E11"/>
    <mergeCell ref="G11:I11"/>
  </mergeCells>
  <printOptions horizontalCentered="1" verticalCentered="1"/>
  <pageMargins left="0.6299212598425197" right="0.1968503937007874" top="0.3937007874015748" bottom="0.4330708661417323" header="0.1968503937007874" footer="0.1968503937007874"/>
  <pageSetup horizontalDpi="600" verticalDpi="600" orientation="landscape" paperSize="9" scale="95" r:id="rId2"/>
  <headerFooter alignWithMargins="0">
    <oddFooter>&amp;L&amp;"Arial,Bold"© Crown Copyright&amp;R&amp;"Arial,Bold"Monthly BIK Calculation sheet (01/12/03)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46" sqref="B46"/>
    </sheetView>
  </sheetViews>
  <sheetFormatPr defaultColWidth="8.8515625" defaultRowHeight="12.75"/>
  <cols>
    <col min="1" max="1" width="18.28125" style="1" customWidth="1"/>
    <col min="2" max="8" width="10.421875" style="1" customWidth="1"/>
    <col min="9" max="16384" width="8.8515625" style="1" customWidth="1"/>
  </cols>
  <sheetData>
    <row r="1" spans="2:6" ht="21.75" customHeight="1">
      <c r="B1" s="401" t="s">
        <v>312</v>
      </c>
      <c r="C1" s="401"/>
      <c r="D1" s="401"/>
      <c r="E1" s="401"/>
      <c r="F1" s="401"/>
    </row>
    <row r="3" ht="15">
      <c r="A3" s="278" t="s">
        <v>311</v>
      </c>
    </row>
    <row r="4" ht="15">
      <c r="A4" s="283"/>
    </row>
    <row r="5" ht="15">
      <c r="A5" s="283" t="s">
        <v>310</v>
      </c>
    </row>
    <row r="6" ht="10.5" customHeight="1">
      <c r="A6" s="278"/>
    </row>
    <row r="7" spans="1:8" ht="15">
      <c r="A7" s="270" t="s">
        <v>291</v>
      </c>
      <c r="B7" s="279" t="s">
        <v>307</v>
      </c>
      <c r="C7" s="279" t="s">
        <v>306</v>
      </c>
      <c r="D7" s="279" t="s">
        <v>305</v>
      </c>
      <c r="E7" s="279" t="s">
        <v>304</v>
      </c>
      <c r="F7" s="279" t="s">
        <v>303</v>
      </c>
      <c r="G7" s="279" t="s">
        <v>302</v>
      </c>
      <c r="H7" s="279" t="s">
        <v>301</v>
      </c>
    </row>
    <row r="8" spans="1:8" ht="15">
      <c r="A8" s="279" t="s">
        <v>290</v>
      </c>
      <c r="B8" s="267">
        <f>SUM(1000/52)</f>
        <v>19.23076923076923</v>
      </c>
      <c r="C8" s="267">
        <f>SUM(B8*2)</f>
        <v>38.46153846153846</v>
      </c>
      <c r="D8" s="267">
        <f>SUM(B8)*3</f>
        <v>57.69230769230769</v>
      </c>
      <c r="E8" s="267">
        <f>SUM(B8)*4</f>
        <v>76.92307692307692</v>
      </c>
      <c r="F8" s="267">
        <f>SUM(B8)*5</f>
        <v>96.15384615384615</v>
      </c>
      <c r="G8" s="267">
        <f>SUM(B8)*6</f>
        <v>115.38461538461539</v>
      </c>
      <c r="H8" s="267">
        <f>SUM(B8)*7</f>
        <v>134.6153846153846</v>
      </c>
    </row>
    <row r="9" spans="1:8" ht="15">
      <c r="A9" s="284" t="s">
        <v>289</v>
      </c>
      <c r="B9" s="267">
        <f>SUM(1000/12)</f>
        <v>83.33333333333333</v>
      </c>
      <c r="C9" s="267">
        <f>SUM(B9*2)</f>
        <v>166.66666666666666</v>
      </c>
      <c r="D9" s="267">
        <f>SUM(B9)*3</f>
        <v>250</v>
      </c>
      <c r="E9" s="267">
        <f>SUM(B9)*4</f>
        <v>333.3333333333333</v>
      </c>
      <c r="F9" s="267">
        <f>SUM(B9)*5</f>
        <v>416.66666666666663</v>
      </c>
      <c r="G9" s="267">
        <f>SUM(B9)*6</f>
        <v>500</v>
      </c>
      <c r="H9" s="267">
        <f>SUM(B9)*7</f>
        <v>583.3333333333333</v>
      </c>
    </row>
    <row r="10" spans="1:8" ht="15">
      <c r="A10" s="261"/>
      <c r="B10" s="275"/>
      <c r="C10" s="275"/>
      <c r="D10" s="275"/>
      <c r="E10" s="275"/>
      <c r="F10" s="275"/>
      <c r="G10" s="275"/>
      <c r="H10" s="275"/>
    </row>
    <row r="12" ht="15">
      <c r="A12" s="283" t="s">
        <v>309</v>
      </c>
    </row>
    <row r="13" ht="10.5" customHeight="1">
      <c r="A13" s="278"/>
    </row>
    <row r="14" spans="1:8" ht="15">
      <c r="A14" s="288" t="s">
        <v>291</v>
      </c>
      <c r="B14" s="287" t="s">
        <v>307</v>
      </c>
      <c r="C14" s="287" t="s">
        <v>306</v>
      </c>
      <c r="D14" s="287" t="s">
        <v>305</v>
      </c>
      <c r="E14" s="287" t="s">
        <v>304</v>
      </c>
      <c r="F14" s="287" t="s">
        <v>303</v>
      </c>
      <c r="G14" s="287" t="s">
        <v>302</v>
      </c>
      <c r="H14" s="287" t="s">
        <v>301</v>
      </c>
    </row>
    <row r="15" spans="1:8" s="49" customFormat="1" ht="15">
      <c r="A15" s="279" t="s">
        <v>290</v>
      </c>
      <c r="B15" s="267">
        <f>SUM(750/52)</f>
        <v>14.423076923076923</v>
      </c>
      <c r="C15" s="267">
        <f>SUM(B15*2)</f>
        <v>28.846153846153847</v>
      </c>
      <c r="D15" s="267">
        <f>SUM(B15)*3</f>
        <v>43.269230769230774</v>
      </c>
      <c r="E15" s="267">
        <f>SUM(B15)*4</f>
        <v>57.69230769230769</v>
      </c>
      <c r="F15" s="267">
        <f>SUM(B15)*5</f>
        <v>72.11538461538461</v>
      </c>
      <c r="G15" s="267">
        <f>SUM(B15)*6</f>
        <v>86.53846153846155</v>
      </c>
      <c r="H15" s="267">
        <f>SUM(B15)*7</f>
        <v>100.96153846153847</v>
      </c>
    </row>
    <row r="16" spans="1:8" ht="15">
      <c r="A16" s="286" t="s">
        <v>289</v>
      </c>
      <c r="B16" s="285">
        <f>SUM(750/12)</f>
        <v>62.5</v>
      </c>
      <c r="C16" s="285">
        <f>SUM(B16*2)</f>
        <v>125</v>
      </c>
      <c r="D16" s="285">
        <f>SUM(B16)*3</f>
        <v>187.5</v>
      </c>
      <c r="E16" s="285">
        <f>SUM(B16)*4</f>
        <v>250</v>
      </c>
      <c r="F16" s="285">
        <f>SUM(B16)*5</f>
        <v>312.5</v>
      </c>
      <c r="G16" s="285">
        <f>SUM(B16)*6</f>
        <v>375</v>
      </c>
      <c r="H16" s="285">
        <f>SUM(B16)*7</f>
        <v>437.5</v>
      </c>
    </row>
    <row r="17" spans="1:8" ht="15">
      <c r="A17" s="261"/>
      <c r="B17" s="275"/>
      <c r="C17" s="275"/>
      <c r="D17" s="275"/>
      <c r="E17" s="275"/>
      <c r="F17" s="275"/>
      <c r="G17" s="275"/>
      <c r="H17" s="275"/>
    </row>
    <row r="18" spans="1:8" ht="15">
      <c r="A18" s="261"/>
      <c r="B18" s="275"/>
      <c r="C18" s="275"/>
      <c r="D18" s="275"/>
      <c r="E18" s="275"/>
      <c r="F18" s="275"/>
      <c r="G18" s="275"/>
      <c r="H18" s="275"/>
    </row>
    <row r="19" spans="1:8" ht="15">
      <c r="A19" s="283" t="s">
        <v>308</v>
      </c>
      <c r="B19" s="275"/>
      <c r="C19" s="275"/>
      <c r="D19" s="275"/>
      <c r="E19" s="275"/>
      <c r="F19" s="275"/>
      <c r="G19" s="275"/>
      <c r="H19" s="275"/>
    </row>
    <row r="20" spans="1:8" ht="10.5" customHeight="1">
      <c r="A20" s="261"/>
      <c r="B20" s="275"/>
      <c r="C20" s="275"/>
      <c r="D20" s="275"/>
      <c r="E20" s="275"/>
      <c r="F20" s="275"/>
      <c r="G20" s="275"/>
      <c r="H20" s="275"/>
    </row>
    <row r="21" spans="1:8" ht="15">
      <c r="A21" s="270" t="s">
        <v>291</v>
      </c>
      <c r="B21" s="279" t="s">
        <v>307</v>
      </c>
      <c r="C21" s="279" t="s">
        <v>306</v>
      </c>
      <c r="D21" s="279" t="s">
        <v>305</v>
      </c>
      <c r="E21" s="279" t="s">
        <v>304</v>
      </c>
      <c r="F21" s="279" t="s">
        <v>303</v>
      </c>
      <c r="G21" s="279" t="s">
        <v>302</v>
      </c>
      <c r="H21" s="279" t="s">
        <v>301</v>
      </c>
    </row>
    <row r="22" spans="1:8" ht="15">
      <c r="A22" s="279" t="s">
        <v>290</v>
      </c>
      <c r="B22" s="267">
        <v>9</v>
      </c>
      <c r="C22" s="267">
        <v>19</v>
      </c>
      <c r="D22" s="267">
        <v>28</v>
      </c>
      <c r="E22" s="267">
        <v>38</v>
      </c>
      <c r="F22" s="267">
        <v>48</v>
      </c>
      <c r="G22" s="267">
        <v>57</v>
      </c>
      <c r="H22" s="267">
        <v>67</v>
      </c>
    </row>
    <row r="23" spans="1:8" ht="15">
      <c r="A23" s="284" t="s">
        <v>289</v>
      </c>
      <c r="B23" s="267">
        <v>41</v>
      </c>
      <c r="C23" s="267">
        <v>83</v>
      </c>
      <c r="D23" s="267">
        <v>125</v>
      </c>
      <c r="E23" s="267">
        <v>166</v>
      </c>
      <c r="F23" s="267">
        <v>208</v>
      </c>
      <c r="G23" s="267">
        <v>250</v>
      </c>
      <c r="H23" s="267">
        <v>291</v>
      </c>
    </row>
    <row r="25" spans="1:8" ht="15">
      <c r="A25" s="261"/>
      <c r="B25" s="10"/>
      <c r="C25" s="10"/>
      <c r="D25" s="10"/>
      <c r="E25" s="10"/>
      <c r="F25" s="10"/>
      <c r="G25" s="10"/>
      <c r="H25" s="10"/>
    </row>
    <row r="27" ht="15">
      <c r="A27" s="278" t="s">
        <v>300</v>
      </c>
    </row>
    <row r="28" ht="10.5" customHeight="1">
      <c r="A28" s="283"/>
    </row>
    <row r="29" spans="1:7" ht="15">
      <c r="A29" s="274" t="s">
        <v>299</v>
      </c>
      <c r="B29" s="271"/>
      <c r="C29" s="271"/>
      <c r="E29" s="343" t="s">
        <v>299</v>
      </c>
      <c r="F29" s="343"/>
      <c r="G29" s="343"/>
    </row>
    <row r="30" spans="1:8" ht="15">
      <c r="A30" s="274" t="s">
        <v>298</v>
      </c>
      <c r="B30" s="271"/>
      <c r="C30" s="271"/>
      <c r="E30" s="402" t="s">
        <v>297</v>
      </c>
      <c r="F30" s="402"/>
      <c r="G30" s="402"/>
      <c r="H30" s="331"/>
    </row>
    <row r="31" spans="1:5" ht="10.5" customHeight="1">
      <c r="A31" s="278"/>
      <c r="E31" s="278"/>
    </row>
    <row r="32" spans="1:7" ht="15">
      <c r="A32" s="262"/>
      <c r="B32" s="270" t="s">
        <v>291</v>
      </c>
      <c r="E32" s="276"/>
      <c r="F32" s="276"/>
      <c r="G32" s="270" t="s">
        <v>291</v>
      </c>
    </row>
    <row r="33" spans="1:7" ht="15">
      <c r="A33" s="282" t="s">
        <v>290</v>
      </c>
      <c r="B33" s="267">
        <f>SUM(4000/52)*1</f>
        <v>76.92307692307692</v>
      </c>
      <c r="E33" s="281" t="s">
        <v>290</v>
      </c>
      <c r="F33" s="280"/>
      <c r="G33" s="267">
        <f>SUM(3000/52)*1</f>
        <v>57.69230769230769</v>
      </c>
    </row>
    <row r="34" spans="1:7" ht="15">
      <c r="A34" s="279" t="s">
        <v>289</v>
      </c>
      <c r="B34" s="267">
        <f>SUM(4000/12)</f>
        <v>333.3333333333333</v>
      </c>
      <c r="E34" s="268" t="s">
        <v>289</v>
      </c>
      <c r="F34" s="268"/>
      <c r="G34" s="267">
        <f>SUM(3000/12)</f>
        <v>250</v>
      </c>
    </row>
    <row r="35" spans="1:7" ht="15">
      <c r="A35" s="261"/>
      <c r="B35" s="275"/>
      <c r="E35" s="276"/>
      <c r="F35" s="276"/>
      <c r="G35" s="275"/>
    </row>
    <row r="36" spans="1:6" ht="15">
      <c r="A36" s="343" t="s">
        <v>296</v>
      </c>
      <c r="B36" s="343"/>
      <c r="C36" s="278"/>
      <c r="E36" s="343" t="s">
        <v>295</v>
      </c>
      <c r="F36" s="343"/>
    </row>
    <row r="37" spans="1:5" ht="10.5" customHeight="1">
      <c r="A37" s="278"/>
      <c r="C37" s="278"/>
      <c r="D37" s="273"/>
      <c r="E37" s="273"/>
    </row>
    <row r="38" spans="1:7" ht="15">
      <c r="A38" s="277"/>
      <c r="B38" s="270" t="s">
        <v>291</v>
      </c>
      <c r="G38" s="270" t="s">
        <v>291</v>
      </c>
    </row>
    <row r="39" spans="1:7" ht="15">
      <c r="A39" s="269" t="s">
        <v>290</v>
      </c>
      <c r="B39" s="267">
        <f>SUM(1500/52)*1</f>
        <v>28.846153846153847</v>
      </c>
      <c r="E39" s="269" t="s">
        <v>290</v>
      </c>
      <c r="F39" s="234"/>
      <c r="G39" s="267">
        <f>SUM(1500/52)*1</f>
        <v>28.846153846153847</v>
      </c>
    </row>
    <row r="40" spans="1:7" ht="15">
      <c r="A40" s="268" t="s">
        <v>289</v>
      </c>
      <c r="B40" s="267">
        <f>SUM(1500/12)</f>
        <v>125</v>
      </c>
      <c r="E40" s="268" t="s">
        <v>289</v>
      </c>
      <c r="F40" s="234"/>
      <c r="G40" s="267">
        <f>SUM(1500/12)</f>
        <v>125</v>
      </c>
    </row>
    <row r="41" spans="5:7" ht="15">
      <c r="E41" s="276"/>
      <c r="F41" s="49"/>
      <c r="G41" s="275"/>
    </row>
    <row r="42" spans="1:2" ht="15">
      <c r="A42" s="403" t="s">
        <v>294</v>
      </c>
      <c r="B42" s="403"/>
    </row>
    <row r="43" spans="1:2" ht="15">
      <c r="A43" s="241" t="s">
        <v>293</v>
      </c>
      <c r="B43" s="273"/>
    </row>
    <row r="44" ht="15">
      <c r="B44" s="270" t="s">
        <v>291</v>
      </c>
    </row>
    <row r="45" spans="1:3" ht="15">
      <c r="A45" s="269" t="s">
        <v>290</v>
      </c>
      <c r="B45" s="267">
        <v>19.23076923076923</v>
      </c>
      <c r="C45" s="272"/>
    </row>
    <row r="46" spans="1:2" ht="15">
      <c r="A46" s="268" t="s">
        <v>289</v>
      </c>
      <c r="B46" s="267">
        <f>SUM(1000/12)</f>
        <v>83.33333333333333</v>
      </c>
    </row>
    <row r="49" spans="1:2" ht="15">
      <c r="A49" s="271" t="s">
        <v>292</v>
      </c>
      <c r="B49" s="271"/>
    </row>
    <row r="50" ht="15">
      <c r="B50" s="270" t="s">
        <v>291</v>
      </c>
    </row>
    <row r="51" spans="1:2" ht="15">
      <c r="A51" s="269" t="s">
        <v>290</v>
      </c>
      <c r="B51" s="267">
        <v>57.69230769230769</v>
      </c>
    </row>
    <row r="52" spans="1:2" ht="15">
      <c r="A52" s="268" t="s">
        <v>289</v>
      </c>
      <c r="B52" s="267">
        <f>SUM(3000/12)</f>
        <v>250</v>
      </c>
    </row>
  </sheetData>
  <sheetProtection/>
  <mergeCells count="6">
    <mergeCell ref="B1:F1"/>
    <mergeCell ref="E29:G29"/>
    <mergeCell ref="E30:H30"/>
    <mergeCell ref="A36:B36"/>
    <mergeCell ref="E36:F36"/>
    <mergeCell ref="A42:B42"/>
  </mergeCells>
  <printOptions horizontalCentered="1"/>
  <pageMargins left="0.15748031496062992" right="0.1968503937007874" top="0.5905511811023623" bottom="0.4724409448818898" header="0.236220472440944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5"/>
  <sheetViews>
    <sheetView zoomScalePageLayoutView="0" workbookViewId="0" topLeftCell="A1">
      <selection activeCell="H18" sqref="H18"/>
    </sheetView>
  </sheetViews>
  <sheetFormatPr defaultColWidth="8.8515625" defaultRowHeight="12.75"/>
  <cols>
    <col min="1" max="1" width="17.7109375" style="89" bestFit="1" customWidth="1"/>
    <col min="2" max="2" width="26.140625" style="89" bestFit="1" customWidth="1"/>
    <col min="3" max="3" width="7.7109375" style="101" bestFit="1" customWidth="1"/>
    <col min="4" max="4" width="5.28125" style="102" bestFit="1" customWidth="1"/>
    <col min="5" max="5" width="8.28125" style="102" bestFit="1" customWidth="1"/>
    <col min="6" max="6" width="8.00390625" style="102" bestFit="1" customWidth="1"/>
    <col min="7" max="7" width="7.28125" style="102" bestFit="1" customWidth="1"/>
    <col min="8" max="8" width="7.00390625" style="102" bestFit="1" customWidth="1"/>
    <col min="9" max="9" width="7.140625" style="102" bestFit="1" customWidth="1"/>
    <col min="10" max="16384" width="8.8515625" style="87" customWidth="1"/>
  </cols>
  <sheetData>
    <row r="1" spans="1:9" ht="13.5">
      <c r="A1" s="86" t="s">
        <v>85</v>
      </c>
      <c r="B1" s="86" t="s">
        <v>86</v>
      </c>
      <c r="C1" s="98" t="s">
        <v>87</v>
      </c>
      <c r="D1" s="98" t="s">
        <v>88</v>
      </c>
      <c r="E1" s="98" t="s">
        <v>89</v>
      </c>
      <c r="F1" s="98" t="s">
        <v>90</v>
      </c>
      <c r="G1" s="98" t="s">
        <v>91</v>
      </c>
      <c r="H1" s="98" t="s">
        <v>62</v>
      </c>
      <c r="I1" s="98" t="s">
        <v>92</v>
      </c>
    </row>
    <row r="2" spans="1:9" ht="13.5">
      <c r="A2" s="88">
        <f>IF('EMP-02'!A23="","",'EMP-02'!A23)</f>
      </c>
      <c r="B2" s="88">
        <f>IF('EMP-02'!B23="","",'EMP-02'!B23)</f>
      </c>
      <c r="C2" s="99">
        <f>'EMP-02'!C23</f>
        <v>0</v>
      </c>
      <c r="D2" s="99">
        <f>'EMP-02'!D23</f>
        <v>0</v>
      </c>
      <c r="E2" s="99">
        <f>'EMP-02'!E23</f>
        <v>0</v>
      </c>
      <c r="F2" s="99">
        <f>'EMP-02'!G23</f>
        <v>0</v>
      </c>
      <c r="G2" s="99">
        <f>'EMP-02'!H23</f>
        <v>0</v>
      </c>
      <c r="H2" s="99">
        <f>'EMP-02'!J23</f>
        <v>0</v>
      </c>
      <c r="I2" s="99">
        <f>'EMP-02'!K23</f>
        <v>0</v>
      </c>
    </row>
    <row r="3" spans="1:9" ht="13.5">
      <c r="A3" s="88">
        <f>IF('EMP-02'!A24="","",'EMP-02'!A24)</f>
      </c>
      <c r="B3" s="88">
        <f>IF('EMP-02'!B24="","",'EMP-02'!B24)</f>
      </c>
      <c r="C3" s="99">
        <f>'EMP-02'!C24</f>
        <v>0</v>
      </c>
      <c r="D3" s="99">
        <f>'EMP-02'!D24</f>
        <v>0</v>
      </c>
      <c r="E3" s="99">
        <f>'EMP-02'!E24</f>
        <v>0</v>
      </c>
      <c r="F3" s="99">
        <f>'EMP-02'!G24</f>
        <v>0</v>
      </c>
      <c r="G3" s="99">
        <f>'EMP-02'!H24</f>
        <v>0</v>
      </c>
      <c r="H3" s="99">
        <f>'EMP-02'!J24</f>
        <v>0</v>
      </c>
      <c r="I3" s="99">
        <f>'EMP-02'!K24</f>
        <v>0</v>
      </c>
    </row>
    <row r="4" spans="1:9" ht="13.5">
      <c r="A4" s="88">
        <f>IF('EMP-02'!A25="","",'EMP-02'!A25)</f>
      </c>
      <c r="B4" s="88">
        <f>IF('EMP-02'!B25="","",'EMP-02'!B25)</f>
      </c>
      <c r="C4" s="99">
        <f>'EMP-02'!C25</f>
        <v>0</v>
      </c>
      <c r="D4" s="99">
        <f>'EMP-02'!D25</f>
        <v>0</v>
      </c>
      <c r="E4" s="99">
        <f>'EMP-02'!E25</f>
        <v>0</v>
      </c>
      <c r="F4" s="99">
        <f>'EMP-02'!G25</f>
        <v>0</v>
      </c>
      <c r="G4" s="99">
        <f>'EMP-02'!H25</f>
        <v>0</v>
      </c>
      <c r="H4" s="99">
        <f>'EMP-02'!J25</f>
        <v>0</v>
      </c>
      <c r="I4" s="99">
        <f>'EMP-02'!K25</f>
        <v>0</v>
      </c>
    </row>
    <row r="5" spans="1:9" ht="13.5">
      <c r="A5" s="88">
        <f>IF('EMP-02'!A26="","",'EMP-02'!A26)</f>
      </c>
      <c r="B5" s="88">
        <f>IF('EMP-02'!B26="","",'EMP-02'!B26)</f>
      </c>
      <c r="C5" s="99">
        <f>'EMP-02'!C26</f>
        <v>0</v>
      </c>
      <c r="D5" s="99">
        <f>'EMP-02'!D26</f>
        <v>0</v>
      </c>
      <c r="E5" s="99">
        <f>'EMP-02'!E26</f>
        <v>0</v>
      </c>
      <c r="F5" s="99">
        <f>'EMP-02'!G26</f>
        <v>0</v>
      </c>
      <c r="G5" s="99">
        <f>'EMP-02'!H26</f>
        <v>0</v>
      </c>
      <c r="H5" s="99">
        <f>'EMP-02'!J26</f>
        <v>0</v>
      </c>
      <c r="I5" s="99">
        <f>'EMP-02'!K26</f>
        <v>0</v>
      </c>
    </row>
    <row r="6" spans="1:9" ht="13.5">
      <c r="A6" s="88">
        <f>IF('EMP-02'!A27="","",'EMP-02'!A27)</f>
      </c>
      <c r="B6" s="88">
        <f>IF('EMP-02'!B27="","",'EMP-02'!B27)</f>
      </c>
      <c r="C6" s="99">
        <f>'EMP-02'!C27</f>
        <v>0</v>
      </c>
      <c r="D6" s="99">
        <f>'EMP-02'!D27</f>
        <v>0</v>
      </c>
      <c r="E6" s="99">
        <f>'EMP-02'!E27</f>
        <v>0</v>
      </c>
      <c r="F6" s="99">
        <f>'EMP-02'!G27</f>
        <v>0</v>
      </c>
      <c r="G6" s="99">
        <f>'EMP-02'!H27</f>
        <v>0</v>
      </c>
      <c r="H6" s="99">
        <f>'EMP-02'!J27</f>
        <v>0</v>
      </c>
      <c r="I6" s="99">
        <f>'EMP-02'!K27</f>
        <v>0</v>
      </c>
    </row>
    <row r="7" spans="1:9" ht="13.5">
      <c r="A7" s="88">
        <f>IF('EMP-02'!A28="","",'EMP-02'!A28)</f>
      </c>
      <c r="B7" s="88">
        <f>IF('EMP-02'!B28="","",'EMP-02'!B28)</f>
      </c>
      <c r="C7" s="99">
        <f>'EMP-02'!C28</f>
        <v>0</v>
      </c>
      <c r="D7" s="99">
        <f>'EMP-02'!D28</f>
        <v>0</v>
      </c>
      <c r="E7" s="99">
        <f>'EMP-02'!E28</f>
        <v>0</v>
      </c>
      <c r="F7" s="99">
        <f>'EMP-02'!G28</f>
        <v>0</v>
      </c>
      <c r="G7" s="99">
        <f>'EMP-02'!H28</f>
        <v>0</v>
      </c>
      <c r="H7" s="99">
        <f>'EMP-02'!J28</f>
        <v>0</v>
      </c>
      <c r="I7" s="99">
        <f>'EMP-02'!K28</f>
        <v>0</v>
      </c>
    </row>
    <row r="8" spans="1:9" ht="13.5">
      <c r="A8" s="88">
        <f>IF('EMP-02'!A29="","",'EMP-02'!A29)</f>
      </c>
      <c r="B8" s="88">
        <f>IF('EMP-02'!B29="","",'EMP-02'!B29)</f>
      </c>
      <c r="C8" s="99">
        <f>'EMP-02'!C29</f>
        <v>0</v>
      </c>
      <c r="D8" s="99">
        <f>'EMP-02'!D29</f>
        <v>0</v>
      </c>
      <c r="E8" s="99">
        <f>'EMP-02'!E29</f>
        <v>0</v>
      </c>
      <c r="F8" s="99">
        <f>'EMP-02'!G29</f>
        <v>0</v>
      </c>
      <c r="G8" s="99">
        <f>'EMP-02'!H29</f>
        <v>0</v>
      </c>
      <c r="H8" s="99">
        <f>'EMP-02'!J29</f>
        <v>0</v>
      </c>
      <c r="I8" s="99">
        <f>'EMP-02'!K29</f>
        <v>0</v>
      </c>
    </row>
    <row r="9" spans="1:9" ht="13.5">
      <c r="A9" s="88">
        <f>IF('EMP-02'!A30="","",'EMP-02'!A30)</f>
      </c>
      <c r="B9" s="88">
        <f>IF('EMP-02'!B30="","",'EMP-02'!B30)</f>
      </c>
      <c r="C9" s="99">
        <f>'EMP-02'!C30</f>
        <v>0</v>
      </c>
      <c r="D9" s="99">
        <f>'EMP-02'!D30</f>
        <v>0</v>
      </c>
      <c r="E9" s="99">
        <f>'EMP-02'!E30</f>
        <v>0</v>
      </c>
      <c r="F9" s="99">
        <f>'EMP-02'!G30</f>
        <v>0</v>
      </c>
      <c r="G9" s="99">
        <f>'EMP-02'!H30</f>
        <v>0</v>
      </c>
      <c r="H9" s="99">
        <f>'EMP-02'!J30</f>
        <v>0</v>
      </c>
      <c r="I9" s="99">
        <f>'EMP-02'!K30</f>
        <v>0</v>
      </c>
    </row>
    <row r="10" spans="1:9" ht="13.5">
      <c r="A10" s="88">
        <f>IF('EMP-02'!A31="","",'EMP-02'!A31)</f>
      </c>
      <c r="B10" s="88">
        <f>IF('EMP-02'!B31="","",'EMP-02'!B31)</f>
      </c>
      <c r="C10" s="99">
        <f>'EMP-02'!C31</f>
        <v>0</v>
      </c>
      <c r="D10" s="99">
        <f>'EMP-02'!D31</f>
        <v>0</v>
      </c>
      <c r="E10" s="99">
        <f>'EMP-02'!E31</f>
        <v>0</v>
      </c>
      <c r="F10" s="99">
        <f>'EMP-02'!G31</f>
        <v>0</v>
      </c>
      <c r="G10" s="99">
        <f>'EMP-02'!H31</f>
        <v>0</v>
      </c>
      <c r="H10" s="99">
        <f>'EMP-02'!J31</f>
        <v>0</v>
      </c>
      <c r="I10" s="99">
        <f>'EMP-02'!K31</f>
        <v>0</v>
      </c>
    </row>
    <row r="11" spans="1:9" ht="13.5">
      <c r="A11" s="88">
        <f>IF('EMP-02'!A32="","",'EMP-02'!A32)</f>
      </c>
      <c r="B11" s="88">
        <f>IF('EMP-02'!B32="","",'EMP-02'!B32)</f>
      </c>
      <c r="C11" s="99">
        <f>'EMP-02'!C32</f>
        <v>0</v>
      </c>
      <c r="D11" s="99">
        <f>'EMP-02'!D32</f>
        <v>0</v>
      </c>
      <c r="E11" s="99">
        <f>'EMP-02'!E32</f>
        <v>0</v>
      </c>
      <c r="F11" s="99">
        <f>'EMP-02'!G32</f>
        <v>0</v>
      </c>
      <c r="G11" s="99">
        <f>'EMP-02'!H32</f>
        <v>0</v>
      </c>
      <c r="H11" s="99">
        <f>'EMP-02'!J32</f>
        <v>0</v>
      </c>
      <c r="I11" s="99">
        <f>'EMP-02'!K32</f>
        <v>0</v>
      </c>
    </row>
    <row r="12" spans="1:9" ht="13.5">
      <c r="A12" s="88">
        <f>IF('EMP-02'!A33="","",'EMP-02'!A33)</f>
      </c>
      <c r="B12" s="88">
        <f>IF('EMP-02'!B33="","",'EMP-02'!B33)</f>
      </c>
      <c r="C12" s="99">
        <f>'EMP-02'!C33</f>
        <v>0</v>
      </c>
      <c r="D12" s="99">
        <f>'EMP-02'!D33</f>
        <v>0</v>
      </c>
      <c r="E12" s="99">
        <f>'EMP-02'!E33</f>
        <v>0</v>
      </c>
      <c r="F12" s="99">
        <f>'EMP-02'!G33</f>
        <v>0</v>
      </c>
      <c r="G12" s="99">
        <f>'EMP-02'!H33</f>
        <v>0</v>
      </c>
      <c r="H12" s="99">
        <f>'EMP-02'!J33</f>
        <v>0</v>
      </c>
      <c r="I12" s="99">
        <f>'EMP-02'!K33</f>
        <v>0</v>
      </c>
    </row>
    <row r="13" spans="1:9" ht="13.5">
      <c r="A13" s="88">
        <f>IF('EMP-02'!A34="","",'EMP-02'!A34)</f>
      </c>
      <c r="B13" s="88">
        <f>IF('EMP-02'!B34="","",'EMP-02'!B34)</f>
      </c>
      <c r="C13" s="99">
        <f>'EMP-02'!C34</f>
        <v>0</v>
      </c>
      <c r="D13" s="99">
        <f>'EMP-02'!D34</f>
        <v>0</v>
      </c>
      <c r="E13" s="99">
        <f>'EMP-02'!E34</f>
        <v>0</v>
      </c>
      <c r="F13" s="99">
        <f>'EMP-02'!G34</f>
        <v>0</v>
      </c>
      <c r="G13" s="99">
        <f>'EMP-02'!H34</f>
        <v>0</v>
      </c>
      <c r="H13" s="99">
        <f>'EMP-02'!J34</f>
        <v>0</v>
      </c>
      <c r="I13" s="99">
        <f>'EMP-02'!K34</f>
        <v>0</v>
      </c>
    </row>
    <row r="14" spans="1:9" ht="13.5">
      <c r="A14" s="88">
        <f>IF('EMP-02'!A35="","",'EMP-02'!A35)</f>
      </c>
      <c r="B14" s="88">
        <f>IF('EMP-02'!B35="","",'EMP-02'!B35)</f>
      </c>
      <c r="C14" s="99">
        <f>'EMP-02'!C35</f>
        <v>0</v>
      </c>
      <c r="D14" s="99">
        <f>'EMP-02'!D35</f>
        <v>0</v>
      </c>
      <c r="E14" s="99">
        <f>'EMP-02'!E35</f>
        <v>0</v>
      </c>
      <c r="F14" s="99">
        <f>'EMP-02'!G35</f>
        <v>0</v>
      </c>
      <c r="G14" s="99">
        <f>'EMP-02'!H35</f>
        <v>0</v>
      </c>
      <c r="H14" s="99">
        <f>'EMP-02'!J35</f>
        <v>0</v>
      </c>
      <c r="I14" s="99">
        <f>'EMP-02'!K35</f>
        <v>0</v>
      </c>
    </row>
    <row r="15" spans="1:9" ht="13.5">
      <c r="A15" s="88">
        <f>IF('EMP-02'!A36="","",'EMP-02'!A36)</f>
      </c>
      <c r="B15" s="88">
        <f>IF('EMP-02'!B36="","",'EMP-02'!B36)</f>
      </c>
      <c r="C15" s="99">
        <f>'EMP-02'!C36</f>
        <v>0</v>
      </c>
      <c r="D15" s="99">
        <f>'EMP-02'!D36</f>
        <v>0</v>
      </c>
      <c r="E15" s="99">
        <f>'EMP-02'!E36</f>
        <v>0</v>
      </c>
      <c r="F15" s="99">
        <f>'EMP-02'!G36</f>
        <v>0</v>
      </c>
      <c r="G15" s="99">
        <f>'EMP-02'!H36</f>
        <v>0</v>
      </c>
      <c r="H15" s="99">
        <f>'EMP-02'!J36</f>
        <v>0</v>
      </c>
      <c r="I15" s="99">
        <f>'EMP-02'!K36</f>
        <v>0</v>
      </c>
    </row>
    <row r="16" spans="1:9" ht="13.5">
      <c r="A16" s="88">
        <f>IF('EMP-02'!A37="","",'EMP-02'!A37)</f>
      </c>
      <c r="B16" s="88">
        <f>IF('EMP-02'!B37="","",'EMP-02'!B37)</f>
      </c>
      <c r="C16" s="99">
        <f>'EMP-02'!C37</f>
        <v>0</v>
      </c>
      <c r="D16" s="99">
        <f>'EMP-02'!D37</f>
        <v>0</v>
      </c>
      <c r="E16" s="99">
        <f>'EMP-02'!E37</f>
        <v>0</v>
      </c>
      <c r="F16" s="99">
        <f>'EMP-02'!G37</f>
        <v>0</v>
      </c>
      <c r="G16" s="99">
        <f>'EMP-02'!H37</f>
        <v>0</v>
      </c>
      <c r="H16" s="99">
        <f>'EMP-02'!J37</f>
        <v>0</v>
      </c>
      <c r="I16" s="99">
        <f>'EMP-02'!K37</f>
        <v>0</v>
      </c>
    </row>
    <row r="17" spans="1:9" ht="13.5">
      <c r="A17" s="88">
        <f>IF('EMP-02'!A38="","",'EMP-02'!A38)</f>
      </c>
      <c r="B17" s="88">
        <f>IF('EMP-02'!B38="","",'EMP-02'!B38)</f>
      </c>
      <c r="C17" s="99">
        <f>'EMP-02'!C38</f>
        <v>0</v>
      </c>
      <c r="D17" s="99">
        <f>'EMP-02'!D38</f>
        <v>0</v>
      </c>
      <c r="E17" s="99">
        <f>'EMP-02'!E38</f>
        <v>0</v>
      </c>
      <c r="F17" s="99">
        <f>'EMP-02'!G38</f>
        <v>0</v>
      </c>
      <c r="G17" s="99">
        <f>'EMP-02'!H38</f>
        <v>0</v>
      </c>
      <c r="H17" s="99">
        <f>'EMP-02'!J38</f>
        <v>0</v>
      </c>
      <c r="I17" s="99">
        <f>'EMP-02'!K38</f>
        <v>0</v>
      </c>
    </row>
    <row r="18" spans="1:9" ht="13.5">
      <c r="A18" s="88">
        <f>IF('EMP-02'!A39="","",'EMP-02'!A39)</f>
      </c>
      <c r="B18" s="88">
        <f>IF('EMP-02'!B39="","",'EMP-02'!B39)</f>
      </c>
      <c r="C18" s="99">
        <f>'EMP-02'!C39</f>
        <v>0</v>
      </c>
      <c r="D18" s="99">
        <f>'EMP-02'!D39</f>
        <v>0</v>
      </c>
      <c r="E18" s="99">
        <f>'EMP-02'!E39</f>
        <v>0</v>
      </c>
      <c r="F18" s="99">
        <f>'EMP-02'!G39</f>
        <v>0</v>
      </c>
      <c r="G18" s="99">
        <f>'EMP-02'!H39</f>
        <v>0</v>
      </c>
      <c r="H18" s="99">
        <f>'EMP-02'!J39</f>
        <v>0</v>
      </c>
      <c r="I18" s="99">
        <f>'EMP-02'!K39</f>
        <v>0</v>
      </c>
    </row>
    <row r="19" spans="1:9" ht="13.5">
      <c r="A19" s="88">
        <f>IF('EMP-02'!A40="","",'EMP-02'!A40)</f>
      </c>
      <c r="B19" s="88">
        <f>IF('EMP-02'!B40="","",'EMP-02'!B40)</f>
      </c>
      <c r="C19" s="99">
        <f>'EMP-02'!C40</f>
        <v>0</v>
      </c>
      <c r="D19" s="99">
        <f>'EMP-02'!D40</f>
        <v>0</v>
      </c>
      <c r="E19" s="99">
        <f>'EMP-02'!E40</f>
        <v>0</v>
      </c>
      <c r="F19" s="99">
        <f>'EMP-02'!G40</f>
        <v>0</v>
      </c>
      <c r="G19" s="99">
        <f>'EMP-02'!H40</f>
        <v>0</v>
      </c>
      <c r="H19" s="99">
        <f>'EMP-02'!J40</f>
        <v>0</v>
      </c>
      <c r="I19" s="99">
        <f>'EMP-02'!K40</f>
        <v>0</v>
      </c>
    </row>
    <row r="20" spans="1:9" ht="13.5">
      <c r="A20" s="88">
        <f>IF('EMP-02'!A41="","",'EMP-02'!A41)</f>
      </c>
      <c r="B20" s="88">
        <f>IF('EMP-02'!B41="","",'EMP-02'!B41)</f>
      </c>
      <c r="C20" s="99">
        <f>'EMP-02'!C41</f>
        <v>0</v>
      </c>
      <c r="D20" s="99">
        <f>'EMP-02'!D41</f>
        <v>0</v>
      </c>
      <c r="E20" s="99">
        <f>'EMP-02'!E41</f>
        <v>0</v>
      </c>
      <c r="F20" s="99">
        <f>'EMP-02'!G41</f>
        <v>0</v>
      </c>
      <c r="G20" s="99">
        <f>'EMP-02'!H41</f>
        <v>0</v>
      </c>
      <c r="H20" s="99">
        <f>'EMP-02'!J41</f>
        <v>0</v>
      </c>
      <c r="I20" s="99">
        <f>'EMP-02'!K41</f>
        <v>0</v>
      </c>
    </row>
    <row r="21" spans="1:9" ht="13.5">
      <c r="A21" s="88">
        <f>IF('EMP-02'!A42="","",'EMP-02'!A42)</f>
      </c>
      <c r="B21" s="88">
        <f>IF('EMP-02'!B42="","",'EMP-02'!B42)</f>
      </c>
      <c r="C21" s="99">
        <f>'EMP-02'!C42</f>
        <v>0</v>
      </c>
      <c r="D21" s="99">
        <f>'EMP-02'!D42</f>
        <v>0</v>
      </c>
      <c r="E21" s="99">
        <f>'EMP-02'!E42</f>
        <v>0</v>
      </c>
      <c r="F21" s="99">
        <f>'EMP-02'!G42</f>
        <v>0</v>
      </c>
      <c r="G21" s="99">
        <f>'EMP-02'!H42</f>
        <v>0</v>
      </c>
      <c r="H21" s="99">
        <f>'EMP-02'!J42</f>
        <v>0</v>
      </c>
      <c r="I21" s="99">
        <f>'EMP-02'!K42</f>
        <v>0</v>
      </c>
    </row>
    <row r="22" spans="1:9" ht="13.5">
      <c r="A22" s="88">
        <f>IF('EMP-02'!A43="","",'EMP-02'!A43)</f>
      </c>
      <c r="B22" s="88">
        <f>IF('EMP-02'!B43="","",'EMP-02'!B43)</f>
      </c>
      <c r="C22" s="99">
        <f>'EMP-02'!C43</f>
        <v>0</v>
      </c>
      <c r="D22" s="99">
        <f>'EMP-02'!D43</f>
        <v>0</v>
      </c>
      <c r="E22" s="99">
        <f>'EMP-02'!E43</f>
        <v>0</v>
      </c>
      <c r="F22" s="99">
        <f>'EMP-02'!G43</f>
        <v>0</v>
      </c>
      <c r="G22" s="99">
        <f>'EMP-02'!H43</f>
        <v>0</v>
      </c>
      <c r="H22" s="99">
        <f>'EMP-02'!J43</f>
        <v>0</v>
      </c>
      <c r="I22" s="99">
        <f>'EMP-02'!K43</f>
        <v>0</v>
      </c>
    </row>
    <row r="23" spans="1:9" ht="13.5">
      <c r="A23" s="88">
        <f>IF('EMP-02'!A44="","",'EMP-02'!A44)</f>
      </c>
      <c r="B23" s="88">
        <f>IF('EMP-02'!B44="","",'EMP-02'!B44)</f>
      </c>
      <c r="C23" s="99">
        <f>'EMP-02'!C44</f>
        <v>0</v>
      </c>
      <c r="D23" s="99">
        <f>'EMP-02'!D44</f>
        <v>0</v>
      </c>
      <c r="E23" s="99">
        <f>'EMP-02'!E44</f>
        <v>0</v>
      </c>
      <c r="F23" s="99">
        <f>'EMP-02'!G44</f>
        <v>0</v>
      </c>
      <c r="G23" s="99">
        <f>'EMP-02'!H44</f>
        <v>0</v>
      </c>
      <c r="H23" s="99">
        <f>'EMP-02'!J44</f>
        <v>0</v>
      </c>
      <c r="I23" s="99">
        <f>'EMP-02'!K44</f>
        <v>0</v>
      </c>
    </row>
    <row r="24" spans="1:9" ht="13.5">
      <c r="A24" s="88">
        <f>IF('EMP-02'!A45="","",'EMP-02'!A45)</f>
      </c>
      <c r="B24" s="88">
        <f>IF('EMP-02'!B45="","",'EMP-02'!B45)</f>
      </c>
      <c r="C24" s="99">
        <f>'EMP-02'!C45</f>
        <v>0</v>
      </c>
      <c r="D24" s="99">
        <f>'EMP-02'!D45</f>
        <v>0</v>
      </c>
      <c r="E24" s="99">
        <f>'EMP-02'!E45</f>
        <v>0</v>
      </c>
      <c r="F24" s="99">
        <f>'EMP-02'!G45</f>
        <v>0</v>
      </c>
      <c r="G24" s="99">
        <f>'EMP-02'!H45</f>
        <v>0</v>
      </c>
      <c r="H24" s="99">
        <f>'EMP-02'!J45</f>
        <v>0</v>
      </c>
      <c r="I24" s="99">
        <f>'EMP-02'!K45</f>
        <v>0</v>
      </c>
    </row>
    <row r="25" spans="1:9" ht="13.5">
      <c r="A25" s="88">
        <f>IF('EMP-02'!A46="","",'EMP-02'!A46)</f>
      </c>
      <c r="B25" s="88">
        <f>IF('EMP-02'!B46="","",'EMP-02'!B46)</f>
      </c>
      <c r="C25" s="99">
        <f>'EMP-02'!C46</f>
        <v>0</v>
      </c>
      <c r="D25" s="99">
        <f>'EMP-02'!D46</f>
        <v>0</v>
      </c>
      <c r="E25" s="99">
        <f>'EMP-02'!E46</f>
        <v>0</v>
      </c>
      <c r="F25" s="99">
        <f>'EMP-02'!G46</f>
        <v>0</v>
      </c>
      <c r="G25" s="99">
        <f>'EMP-02'!H46</f>
        <v>0</v>
      </c>
      <c r="H25" s="99">
        <f>'EMP-02'!J46</f>
        <v>0</v>
      </c>
      <c r="I25" s="99">
        <f>'EMP-02'!K46</f>
        <v>0</v>
      </c>
    </row>
    <row r="26" spans="1:9" ht="13.5">
      <c r="A26" s="88">
        <f>IF('EMP-02'!A47="","",'EMP-02'!A47)</f>
      </c>
      <c r="B26" s="88">
        <f>IF('EMP-02'!B47="","",'EMP-02'!B47)</f>
      </c>
      <c r="C26" s="99">
        <f>'EMP-02'!C47</f>
        <v>0</v>
      </c>
      <c r="D26" s="99">
        <f>'EMP-02'!D47</f>
        <v>0</v>
      </c>
      <c r="E26" s="99">
        <f>'EMP-02'!E47</f>
        <v>0</v>
      </c>
      <c r="F26" s="99">
        <f>'EMP-02'!G47</f>
        <v>0</v>
      </c>
      <c r="G26" s="99">
        <f>'EMP-02'!H47</f>
        <v>0</v>
      </c>
      <c r="H26" s="99">
        <f>'EMP-02'!J47</f>
        <v>0</v>
      </c>
      <c r="I26" s="99">
        <f>'EMP-02'!K47</f>
        <v>0</v>
      </c>
    </row>
    <row r="27" spans="1:9" ht="13.5">
      <c r="A27" s="88">
        <f>IF('EMP-02'!A48="","",'EMP-02'!A48)</f>
      </c>
      <c r="B27" s="88">
        <f>IF('EMP-02'!B48="","",'EMP-02'!B48)</f>
      </c>
      <c r="C27" s="99">
        <f>'EMP-02'!C48</f>
        <v>0</v>
      </c>
      <c r="D27" s="99">
        <f>'EMP-02'!D48</f>
        <v>0</v>
      </c>
      <c r="E27" s="99">
        <f>'EMP-02'!E48</f>
        <v>0</v>
      </c>
      <c r="F27" s="99">
        <f>'EMP-02'!G48</f>
        <v>0</v>
      </c>
      <c r="G27" s="99">
        <f>'EMP-02'!H48</f>
        <v>0</v>
      </c>
      <c r="H27" s="99">
        <f>'EMP-02'!J48</f>
        <v>0</v>
      </c>
      <c r="I27" s="99">
        <f>'EMP-02'!K48</f>
        <v>0</v>
      </c>
    </row>
    <row r="28" spans="1:9" ht="13.5">
      <c r="A28" s="88">
        <f>IF('EMP-02'!A49="","",'EMP-02'!A49)</f>
      </c>
      <c r="B28" s="88">
        <f>IF('EMP-02'!B49="","",'EMP-02'!B49)</f>
      </c>
      <c r="C28" s="99">
        <f>'EMP-02'!C49</f>
        <v>0</v>
      </c>
      <c r="D28" s="99">
        <f>'EMP-02'!D49</f>
        <v>0</v>
      </c>
      <c r="E28" s="99">
        <f>'EMP-02'!E49</f>
        <v>0</v>
      </c>
      <c r="F28" s="99">
        <f>'EMP-02'!G49</f>
        <v>0</v>
      </c>
      <c r="G28" s="99">
        <f>'EMP-02'!H49</f>
        <v>0</v>
      </c>
      <c r="H28" s="99">
        <f>'EMP-02'!J49</f>
        <v>0</v>
      </c>
      <c r="I28" s="99">
        <f>'EMP-02'!K49</f>
        <v>0</v>
      </c>
    </row>
    <row r="29" spans="1:9" ht="13.5">
      <c r="A29" s="88">
        <f>IF('EMP-02'!A50="","",'EMP-02'!A50)</f>
      </c>
      <c r="B29" s="88">
        <f>IF('EMP-02'!B50="","",'EMP-02'!B50)</f>
      </c>
      <c r="C29" s="99">
        <f>'EMP-02'!C50</f>
        <v>0</v>
      </c>
      <c r="D29" s="99">
        <f>'EMP-02'!D50</f>
        <v>0</v>
      </c>
      <c r="E29" s="99">
        <f>'EMP-02'!E50</f>
        <v>0</v>
      </c>
      <c r="F29" s="99">
        <f>'EMP-02'!G50</f>
        <v>0</v>
      </c>
      <c r="G29" s="99">
        <f>'EMP-02'!H50</f>
        <v>0</v>
      </c>
      <c r="H29" s="99">
        <f>'EMP-02'!J50</f>
        <v>0</v>
      </c>
      <c r="I29" s="99">
        <f>'EMP-02'!K50</f>
        <v>0</v>
      </c>
    </row>
    <row r="30" spans="1:9" ht="13.5">
      <c r="A30" s="88">
        <f>IF('EMP-02'!A51="","",'EMP-02'!A51)</f>
      </c>
      <c r="B30" s="88">
        <f>IF('EMP-02'!B51="","",'EMP-02'!B51)</f>
      </c>
      <c r="C30" s="99">
        <f>'EMP-02'!C51</f>
        <v>0</v>
      </c>
      <c r="D30" s="99">
        <f>'EMP-02'!D51</f>
        <v>0</v>
      </c>
      <c r="E30" s="99">
        <f>'EMP-02'!E51</f>
        <v>0</v>
      </c>
      <c r="F30" s="99">
        <f>'EMP-02'!G51</f>
        <v>0</v>
      </c>
      <c r="G30" s="99">
        <f>'EMP-02'!H51</f>
        <v>0</v>
      </c>
      <c r="H30" s="99">
        <f>'EMP-02'!J51</f>
        <v>0</v>
      </c>
      <c r="I30" s="99">
        <f>'EMP-02'!K51</f>
        <v>0</v>
      </c>
    </row>
    <row r="31" spans="1:9" ht="13.5">
      <c r="A31" s="88">
        <f>IF('EMP-02'!A52="","",'EMP-02'!A52)</f>
      </c>
      <c r="B31" s="88">
        <f>IF('EMP-02'!B52="","",'EMP-02'!B52)</f>
      </c>
      <c r="C31" s="99">
        <f>'EMP-02'!C52</f>
        <v>0</v>
      </c>
      <c r="D31" s="99">
        <f>'EMP-02'!D52</f>
        <v>0</v>
      </c>
      <c r="E31" s="99">
        <f>'EMP-02'!E52</f>
        <v>0</v>
      </c>
      <c r="F31" s="99">
        <f>'EMP-02'!G52</f>
        <v>0</v>
      </c>
      <c r="G31" s="99">
        <f>'EMP-02'!H52</f>
        <v>0</v>
      </c>
      <c r="H31" s="99">
        <f>'EMP-02'!J52</f>
        <v>0</v>
      </c>
      <c r="I31" s="99">
        <f>'EMP-02'!K52</f>
        <v>0</v>
      </c>
    </row>
    <row r="32" spans="1:9" ht="13.5">
      <c r="A32" s="88">
        <f>IF('EMP-02'!A53="","",'EMP-02'!A53)</f>
      </c>
      <c r="B32" s="88">
        <f>IF('EMP-02'!B53="","",'EMP-02'!B53)</f>
      </c>
      <c r="C32" s="99">
        <f>'EMP-02'!C53</f>
        <v>0</v>
      </c>
      <c r="D32" s="99">
        <f>'EMP-02'!D53</f>
        <v>0</v>
      </c>
      <c r="E32" s="99">
        <f>'EMP-02'!E53</f>
        <v>0</v>
      </c>
      <c r="F32" s="99">
        <f>'EMP-02'!G53</f>
        <v>0</v>
      </c>
      <c r="G32" s="99">
        <f>'EMP-02'!H53</f>
        <v>0</v>
      </c>
      <c r="H32" s="99">
        <f>'EMP-02'!J53</f>
        <v>0</v>
      </c>
      <c r="I32" s="99">
        <f>'EMP-02'!K53</f>
        <v>0</v>
      </c>
    </row>
    <row r="33" spans="1:9" ht="13.5">
      <c r="A33" s="88">
        <f>IF('EMP-02'!A54="","",'EMP-02'!A54)</f>
      </c>
      <c r="B33" s="88">
        <f>IF('EMP-02'!B54="","",'EMP-02'!B54)</f>
      </c>
      <c r="C33" s="99">
        <f>'EMP-02'!C54</f>
        <v>0</v>
      </c>
      <c r="D33" s="99">
        <f>'EMP-02'!D54</f>
        <v>0</v>
      </c>
      <c r="E33" s="99">
        <f>'EMP-02'!E54</f>
        <v>0</v>
      </c>
      <c r="F33" s="99">
        <f>'EMP-02'!G54</f>
        <v>0</v>
      </c>
      <c r="G33" s="99">
        <f>'EMP-02'!H54</f>
        <v>0</v>
      </c>
      <c r="H33" s="99">
        <f>'EMP-02'!J54</f>
        <v>0</v>
      </c>
      <c r="I33" s="99">
        <f>'EMP-02'!K54</f>
        <v>0</v>
      </c>
    </row>
    <row r="34" spans="1:9" ht="13.5">
      <c r="A34" s="88">
        <f>IF('EMP-02'!A55="","",'EMP-02'!A55)</f>
      </c>
      <c r="B34" s="88">
        <f>IF('EMP-02'!B55="","",'EMP-02'!B55)</f>
      </c>
      <c r="C34" s="99">
        <f>'EMP-02'!C55</f>
        <v>0</v>
      </c>
      <c r="D34" s="99">
        <f>'EMP-02'!D55</f>
        <v>0</v>
      </c>
      <c r="E34" s="99">
        <f>'EMP-02'!E55</f>
        <v>0</v>
      </c>
      <c r="F34" s="99">
        <f>'EMP-02'!G55</f>
        <v>0</v>
      </c>
      <c r="G34" s="99">
        <f>'EMP-02'!H55</f>
        <v>0</v>
      </c>
      <c r="H34" s="99">
        <f>'EMP-02'!J55</f>
        <v>0</v>
      </c>
      <c r="I34" s="99">
        <f>'EMP-02'!K55</f>
        <v>0</v>
      </c>
    </row>
    <row r="35" spans="1:9" ht="13.5">
      <c r="A35" s="88">
        <f>IF('EMP-02'!A56="","",'EMP-02'!A56)</f>
      </c>
      <c r="B35" s="88">
        <f>IF('EMP-02'!B56="","",'EMP-02'!B56)</f>
      </c>
      <c r="C35" s="99">
        <f>'EMP-02'!C56</f>
        <v>0</v>
      </c>
      <c r="D35" s="99">
        <f>'EMP-02'!D56</f>
        <v>0</v>
      </c>
      <c r="E35" s="99">
        <f>'EMP-02'!E56</f>
        <v>0</v>
      </c>
      <c r="F35" s="99">
        <f>'EMP-02'!G56</f>
        <v>0</v>
      </c>
      <c r="G35" s="99">
        <f>'EMP-02'!H56</f>
        <v>0</v>
      </c>
      <c r="H35" s="99">
        <f>'EMP-02'!J56</f>
        <v>0</v>
      </c>
      <c r="I35" s="99">
        <f>'EMP-02'!K56</f>
        <v>0</v>
      </c>
    </row>
    <row r="36" spans="1:9" ht="13.5">
      <c r="A36" s="88">
        <f>IF('EMP-02'!A57="","",'EMP-02'!A57)</f>
      </c>
      <c r="B36" s="88">
        <f>IF('EMP-02'!B57="","",'EMP-02'!B57)</f>
      </c>
      <c r="C36" s="99">
        <f>'EMP-02'!C57</f>
        <v>0</v>
      </c>
      <c r="D36" s="99">
        <f>'EMP-02'!D57</f>
        <v>0</v>
      </c>
      <c r="E36" s="99">
        <f>'EMP-02'!E57</f>
        <v>0</v>
      </c>
      <c r="F36" s="99">
        <f>'EMP-02'!G57</f>
        <v>0</v>
      </c>
      <c r="G36" s="99">
        <f>'EMP-02'!H57</f>
        <v>0</v>
      </c>
      <c r="H36" s="99">
        <f>'EMP-02'!J57</f>
        <v>0</v>
      </c>
      <c r="I36" s="99">
        <f>'EMP-02'!K57</f>
        <v>0</v>
      </c>
    </row>
    <row r="37" spans="1:9" ht="13.5">
      <c r="A37" s="88">
        <f>IF('EMP-02'!A58="","",'EMP-02'!A58)</f>
      </c>
      <c r="B37" s="88">
        <f>IF('EMP-02'!B58="","",'EMP-02'!B58)</f>
      </c>
      <c r="C37" s="99">
        <f>'EMP-02'!C58</f>
        <v>0</v>
      </c>
      <c r="D37" s="99">
        <f>'EMP-02'!D58</f>
        <v>0</v>
      </c>
      <c r="E37" s="99">
        <f>'EMP-02'!E58</f>
        <v>0</v>
      </c>
      <c r="F37" s="99">
        <f>'EMP-02'!G58</f>
        <v>0</v>
      </c>
      <c r="G37" s="99">
        <f>'EMP-02'!H58</f>
        <v>0</v>
      </c>
      <c r="H37" s="99">
        <f>'EMP-02'!J58</f>
        <v>0</v>
      </c>
      <c r="I37" s="99">
        <f>'EMP-02'!K58</f>
        <v>0</v>
      </c>
    </row>
    <row r="38" spans="1:9" ht="13.5">
      <c r="A38" s="88">
        <f>IF('EMP-02'!A59="","",'EMP-02'!A59)</f>
      </c>
      <c r="B38" s="88">
        <f>IF('EMP-02'!B59="","",'EMP-02'!B59)</f>
      </c>
      <c r="C38" s="99">
        <f>'EMP-02'!C59</f>
        <v>0</v>
      </c>
      <c r="D38" s="99">
        <f>'EMP-02'!D59</f>
        <v>0</v>
      </c>
      <c r="E38" s="99">
        <f>'EMP-02'!E59</f>
        <v>0</v>
      </c>
      <c r="F38" s="99">
        <f>'EMP-02'!G59</f>
        <v>0</v>
      </c>
      <c r="G38" s="99">
        <f>'EMP-02'!H59</f>
        <v>0</v>
      </c>
      <c r="H38" s="99">
        <f>'EMP-02'!J59</f>
        <v>0</v>
      </c>
      <c r="I38" s="99">
        <f>'EMP-02'!K59</f>
        <v>0</v>
      </c>
    </row>
    <row r="39" spans="1:9" ht="13.5">
      <c r="A39" s="88">
        <f>IF('EMP-02'!A60="","",'EMP-02'!A60)</f>
      </c>
      <c r="B39" s="88">
        <f>IF('EMP-02'!B60="","",'EMP-02'!B60)</f>
      </c>
      <c r="C39" s="99">
        <f>'EMP-02'!C60</f>
        <v>0</v>
      </c>
      <c r="D39" s="99">
        <f>'EMP-02'!D60</f>
        <v>0</v>
      </c>
      <c r="E39" s="99">
        <f>'EMP-02'!E60</f>
        <v>0</v>
      </c>
      <c r="F39" s="99">
        <f>'EMP-02'!G60</f>
        <v>0</v>
      </c>
      <c r="G39" s="99">
        <f>'EMP-02'!H60</f>
        <v>0</v>
      </c>
      <c r="H39" s="99">
        <f>'EMP-02'!J60</f>
        <v>0</v>
      </c>
      <c r="I39" s="99">
        <f>'EMP-02'!K60</f>
        <v>0</v>
      </c>
    </row>
    <row r="40" spans="1:9" ht="13.5">
      <c r="A40" s="88">
        <f>IF('EMP-02'!A61="","",'EMP-02'!A61)</f>
      </c>
      <c r="B40" s="88">
        <f>IF('EMP-02'!B61="","",'EMP-02'!B61)</f>
      </c>
      <c r="C40" s="99">
        <f>'EMP-02'!C61</f>
        <v>0</v>
      </c>
      <c r="D40" s="99">
        <f>'EMP-02'!D61</f>
        <v>0</v>
      </c>
      <c r="E40" s="99">
        <f>'EMP-02'!E61</f>
        <v>0</v>
      </c>
      <c r="F40" s="99">
        <f>'EMP-02'!G61</f>
        <v>0</v>
      </c>
      <c r="G40" s="99">
        <f>'EMP-02'!H61</f>
        <v>0</v>
      </c>
      <c r="H40" s="99">
        <f>'EMP-02'!J61</f>
        <v>0</v>
      </c>
      <c r="I40" s="99">
        <f>'EMP-02'!K61</f>
        <v>0</v>
      </c>
    </row>
    <row r="41" spans="1:9" ht="13.5">
      <c r="A41" s="88">
        <f>IF('EMP-02'!A62="","",'EMP-02'!A62)</f>
      </c>
      <c r="B41" s="88">
        <f>IF('EMP-02'!B62="","",'EMP-02'!B62)</f>
      </c>
      <c r="C41" s="99">
        <f>'EMP-02'!C62</f>
        <v>0</v>
      </c>
      <c r="D41" s="99">
        <f>'EMP-02'!D62</f>
        <v>0</v>
      </c>
      <c r="E41" s="99">
        <f>'EMP-02'!E62</f>
        <v>0</v>
      </c>
      <c r="F41" s="99">
        <f>'EMP-02'!G62</f>
        <v>0</v>
      </c>
      <c r="G41" s="99">
        <f>'EMP-02'!H62</f>
        <v>0</v>
      </c>
      <c r="H41" s="99">
        <f>'EMP-02'!J62</f>
        <v>0</v>
      </c>
      <c r="I41" s="99">
        <f>'EMP-02'!K62</f>
        <v>0</v>
      </c>
    </row>
    <row r="42" spans="1:9" ht="13.5">
      <c r="A42" s="88">
        <f>IF('EMP-02'!A63="","",'EMP-02'!A63)</f>
      </c>
      <c r="B42" s="88">
        <f>IF('EMP-02'!B63="","",'EMP-02'!B63)</f>
      </c>
      <c r="C42" s="99">
        <f>'EMP-02'!C63</f>
        <v>0</v>
      </c>
      <c r="D42" s="99">
        <f>'EMP-02'!D63</f>
        <v>0</v>
      </c>
      <c r="E42" s="99">
        <f>'EMP-02'!E63</f>
        <v>0</v>
      </c>
      <c r="F42" s="99">
        <f>'EMP-02'!G63</f>
        <v>0</v>
      </c>
      <c r="G42" s="99">
        <f>'EMP-02'!H63</f>
        <v>0</v>
      </c>
      <c r="H42" s="99">
        <f>'EMP-02'!J63</f>
        <v>0</v>
      </c>
      <c r="I42" s="99">
        <f>'EMP-02'!K63</f>
        <v>0</v>
      </c>
    </row>
    <row r="43" spans="1:9" ht="13.5">
      <c r="A43" s="88">
        <f>IF('EMP-02'!A64="","",'EMP-02'!A64)</f>
      </c>
      <c r="B43" s="88">
        <f>IF('EMP-02'!B64="","",'EMP-02'!B64)</f>
      </c>
      <c r="C43" s="99">
        <f>'EMP-02'!C64</f>
        <v>0</v>
      </c>
      <c r="D43" s="99">
        <f>'EMP-02'!D64</f>
        <v>0</v>
      </c>
      <c r="E43" s="99">
        <f>'EMP-02'!E64</f>
        <v>0</v>
      </c>
      <c r="F43" s="99">
        <f>'EMP-02'!G64</f>
        <v>0</v>
      </c>
      <c r="G43" s="99">
        <f>'EMP-02'!H64</f>
        <v>0</v>
      </c>
      <c r="H43" s="99">
        <f>'EMP-02'!J64</f>
        <v>0</v>
      </c>
      <c r="I43" s="99">
        <f>'EMP-02'!K64</f>
        <v>0</v>
      </c>
    </row>
    <row r="44" spans="1:9" ht="13.5">
      <c r="A44" s="88">
        <f>IF('EMP-02'!A65="","",'EMP-02'!A65)</f>
      </c>
      <c r="B44" s="88">
        <f>IF('EMP-02'!B65="","",'EMP-02'!B65)</f>
      </c>
      <c r="C44" s="99">
        <f>'EMP-02'!C65</f>
        <v>0</v>
      </c>
      <c r="D44" s="99">
        <f>'EMP-02'!D65</f>
        <v>0</v>
      </c>
      <c r="E44" s="99">
        <f>'EMP-02'!E65</f>
        <v>0</v>
      </c>
      <c r="F44" s="99">
        <f>'EMP-02'!G65</f>
        <v>0</v>
      </c>
      <c r="G44" s="99">
        <f>'EMP-02'!H65</f>
        <v>0</v>
      </c>
      <c r="H44" s="99">
        <f>'EMP-02'!J65</f>
        <v>0</v>
      </c>
      <c r="I44" s="99">
        <f>'EMP-02'!K65</f>
        <v>0</v>
      </c>
    </row>
    <row r="45" spans="1:9" ht="13.5">
      <c r="A45" s="88">
        <f>IF('EMP-02'!A66="","",'EMP-02'!A66)</f>
      </c>
      <c r="B45" s="88">
        <f>IF('EMP-02'!B66="","",'EMP-02'!B66)</f>
      </c>
      <c r="C45" s="99">
        <f>'EMP-02'!C66</f>
        <v>0</v>
      </c>
      <c r="D45" s="99">
        <f>'EMP-02'!D66</f>
        <v>0</v>
      </c>
      <c r="E45" s="99">
        <f>'EMP-02'!E66</f>
        <v>0</v>
      </c>
      <c r="F45" s="99">
        <f>'EMP-02'!G66</f>
        <v>0</v>
      </c>
      <c r="G45" s="99">
        <f>'EMP-02'!H66</f>
        <v>0</v>
      </c>
      <c r="H45" s="99">
        <f>'EMP-02'!J66</f>
        <v>0</v>
      </c>
      <c r="I45" s="99">
        <f>'EMP-02'!K66</f>
        <v>0</v>
      </c>
    </row>
    <row r="46" spans="1:9" ht="13.5">
      <c r="A46" s="88">
        <f>IF('EMP-02'!A67="","",'EMP-02'!A67)</f>
      </c>
      <c r="B46" s="88">
        <f>IF('EMP-02'!B67="","",'EMP-02'!B67)</f>
      </c>
      <c r="C46" s="99">
        <f>'EMP-02'!C67</f>
        <v>0</v>
      </c>
      <c r="D46" s="99">
        <f>'EMP-02'!D67</f>
        <v>0</v>
      </c>
      <c r="E46" s="99">
        <f>'EMP-02'!E67</f>
        <v>0</v>
      </c>
      <c r="F46" s="99">
        <f>'EMP-02'!G67</f>
        <v>0</v>
      </c>
      <c r="G46" s="99">
        <f>'EMP-02'!H67</f>
        <v>0</v>
      </c>
      <c r="H46" s="99">
        <f>'EMP-02'!J67</f>
        <v>0</v>
      </c>
      <c r="I46" s="99">
        <f>'EMP-02'!K67</f>
        <v>0</v>
      </c>
    </row>
    <row r="47" spans="1:9" ht="13.5">
      <c r="A47" s="88">
        <f>IF('EMP-02'!A68="","",'EMP-02'!A68)</f>
      </c>
      <c r="B47" s="88">
        <f>IF('EMP-02'!B68="","",'EMP-02'!B68)</f>
      </c>
      <c r="C47" s="99">
        <f>'EMP-02'!C68</f>
        <v>0</v>
      </c>
      <c r="D47" s="99">
        <f>'EMP-02'!D68</f>
        <v>0</v>
      </c>
      <c r="E47" s="99">
        <f>'EMP-02'!E68</f>
        <v>0</v>
      </c>
      <c r="F47" s="99">
        <f>'EMP-02'!G68</f>
        <v>0</v>
      </c>
      <c r="G47" s="99">
        <f>'EMP-02'!H68</f>
        <v>0</v>
      </c>
      <c r="H47" s="99">
        <f>'EMP-02'!J68</f>
        <v>0</v>
      </c>
      <c r="I47" s="99">
        <f>'EMP-02'!K68</f>
        <v>0</v>
      </c>
    </row>
    <row r="48" spans="1:9" ht="13.5">
      <c r="A48" s="88">
        <f>IF('EMP-02'!A69="","",'EMP-02'!A69)</f>
      </c>
      <c r="B48" s="88">
        <f>IF('EMP-02'!B69="","",'EMP-02'!B69)</f>
      </c>
      <c r="C48" s="99">
        <f>'EMP-02'!C69</f>
        <v>0</v>
      </c>
      <c r="D48" s="99">
        <f>'EMP-02'!D69</f>
        <v>0</v>
      </c>
      <c r="E48" s="99">
        <f>'EMP-02'!E69</f>
        <v>0</v>
      </c>
      <c r="F48" s="99">
        <f>'EMP-02'!G69</f>
        <v>0</v>
      </c>
      <c r="G48" s="99">
        <f>'EMP-02'!H69</f>
        <v>0</v>
      </c>
      <c r="H48" s="99">
        <f>'EMP-02'!J69</f>
        <v>0</v>
      </c>
      <c r="I48" s="99">
        <f>'EMP-02'!K69</f>
        <v>0</v>
      </c>
    </row>
    <row r="49" spans="1:9" ht="13.5">
      <c r="A49" s="88">
        <f>IF('EMP-02'!A70="","",'EMP-02'!A70)</f>
      </c>
      <c r="B49" s="88">
        <f>IF('EMP-02'!B70="","",'EMP-02'!B70)</f>
      </c>
      <c r="C49" s="99">
        <f>'EMP-02'!C70</f>
        <v>0</v>
      </c>
      <c r="D49" s="99">
        <f>'EMP-02'!D70</f>
        <v>0</v>
      </c>
      <c r="E49" s="99">
        <f>'EMP-02'!E70</f>
        <v>0</v>
      </c>
      <c r="F49" s="99">
        <f>'EMP-02'!G70</f>
        <v>0</v>
      </c>
      <c r="G49" s="99">
        <f>'EMP-02'!H70</f>
        <v>0</v>
      </c>
      <c r="H49" s="99">
        <f>'EMP-02'!J70</f>
        <v>0</v>
      </c>
      <c r="I49" s="99">
        <f>'EMP-02'!K70</f>
        <v>0</v>
      </c>
    </row>
    <row r="50" spans="1:9" ht="13.5">
      <c r="A50" s="88">
        <f>IF('EMP-02'!A71="","",'EMP-02'!A71)</f>
      </c>
      <c r="B50" s="88">
        <f>IF('EMP-02'!B71="","",'EMP-02'!B71)</f>
      </c>
      <c r="C50" s="99">
        <f>'EMP-02'!C71</f>
        <v>0</v>
      </c>
      <c r="D50" s="99">
        <f>'EMP-02'!D71</f>
        <v>0</v>
      </c>
      <c r="E50" s="99">
        <f>'EMP-02'!E71</f>
        <v>0</v>
      </c>
      <c r="F50" s="99">
        <f>'EMP-02'!G71</f>
        <v>0</v>
      </c>
      <c r="G50" s="99">
        <f>'EMP-02'!H71</f>
        <v>0</v>
      </c>
      <c r="H50" s="99">
        <f>'EMP-02'!J71</f>
        <v>0</v>
      </c>
      <c r="I50" s="99">
        <f>'EMP-02'!K71</f>
        <v>0</v>
      </c>
    </row>
    <row r="51" spans="1:9" ht="13.5">
      <c r="A51" s="88">
        <f>IF('EMP-02'!A72="","",'EMP-02'!A72)</f>
      </c>
      <c r="B51" s="88">
        <f>IF('EMP-02'!B72="","",'EMP-02'!B72)</f>
      </c>
      <c r="C51" s="99">
        <f>'EMP-02'!C72</f>
        <v>0</v>
      </c>
      <c r="D51" s="99">
        <f>'EMP-02'!D72</f>
        <v>0</v>
      </c>
      <c r="E51" s="99">
        <f>'EMP-02'!E72</f>
        <v>0</v>
      </c>
      <c r="F51" s="99">
        <f>'EMP-02'!G72</f>
        <v>0</v>
      </c>
      <c r="G51" s="99">
        <f>'EMP-02'!H72</f>
        <v>0</v>
      </c>
      <c r="H51" s="99">
        <f>'EMP-02'!J72</f>
        <v>0</v>
      </c>
      <c r="I51" s="99">
        <f>'EMP-02'!K72</f>
        <v>0</v>
      </c>
    </row>
    <row r="52" spans="1:9" ht="13.5">
      <c r="A52" s="88">
        <f>IF('EMP-02'!A73="","",'EMP-02'!A73)</f>
      </c>
      <c r="B52" s="88">
        <f>IF('EMP-02'!B73="","",'EMP-02'!B73)</f>
      </c>
      <c r="C52" s="99">
        <f>'EMP-02'!C73</f>
        <v>0</v>
      </c>
      <c r="D52" s="99">
        <f>'EMP-02'!D73</f>
        <v>0</v>
      </c>
      <c r="E52" s="99">
        <f>'EMP-02'!E73</f>
        <v>0</v>
      </c>
      <c r="F52" s="99">
        <f>'EMP-02'!G73</f>
        <v>0</v>
      </c>
      <c r="G52" s="99">
        <f>'EMP-02'!H73</f>
        <v>0</v>
      </c>
      <c r="H52" s="99">
        <f>'EMP-02'!J73</f>
        <v>0</v>
      </c>
      <c r="I52" s="99">
        <f>'EMP-02'!K73</f>
        <v>0</v>
      </c>
    </row>
    <row r="53" spans="1:9" ht="13.5">
      <c r="A53" s="88">
        <f>IF('EMP-02'!A74="","",'EMP-02'!A74)</f>
      </c>
      <c r="B53" s="88">
        <f>IF('EMP-02'!B74="","",'EMP-02'!B74)</f>
      </c>
      <c r="C53" s="99">
        <f>'EMP-02'!C74</f>
        <v>0</v>
      </c>
      <c r="D53" s="99">
        <f>'EMP-02'!D74</f>
        <v>0</v>
      </c>
      <c r="E53" s="99">
        <f>'EMP-02'!E74</f>
        <v>0</v>
      </c>
      <c r="F53" s="99">
        <f>'EMP-02'!G74</f>
        <v>0</v>
      </c>
      <c r="G53" s="99">
        <f>'EMP-02'!H74</f>
        <v>0</v>
      </c>
      <c r="H53" s="99">
        <f>'EMP-02'!J74</f>
        <v>0</v>
      </c>
      <c r="I53" s="99">
        <f>'EMP-02'!K74</f>
        <v>0</v>
      </c>
    </row>
    <row r="54" spans="1:9" ht="13.5">
      <c r="A54" s="88">
        <f>IF('EMP-02'!A75="","",'EMP-02'!A75)</f>
      </c>
      <c r="B54" s="88">
        <f>IF('EMP-02'!B75="","",'EMP-02'!B75)</f>
      </c>
      <c r="C54" s="99">
        <f>'EMP-02'!C75</f>
        <v>0</v>
      </c>
      <c r="D54" s="99">
        <f>'EMP-02'!D75</f>
        <v>0</v>
      </c>
      <c r="E54" s="99">
        <f>'EMP-02'!E75</f>
        <v>0</v>
      </c>
      <c r="F54" s="99">
        <f>'EMP-02'!G75</f>
        <v>0</v>
      </c>
      <c r="G54" s="99">
        <f>'EMP-02'!H75</f>
        <v>0</v>
      </c>
      <c r="H54" s="99">
        <f>'EMP-02'!J75</f>
        <v>0</v>
      </c>
      <c r="I54" s="99">
        <f>'EMP-02'!K75</f>
        <v>0</v>
      </c>
    </row>
    <row r="55" spans="1:9" ht="13.5">
      <c r="A55" s="88">
        <f>IF('EMP-02'!A76="","",'EMP-02'!A76)</f>
      </c>
      <c r="B55" s="88">
        <f>IF('EMP-02'!B76="","",'EMP-02'!B76)</f>
      </c>
      <c r="C55" s="99">
        <f>'EMP-02'!C76</f>
        <v>0</v>
      </c>
      <c r="D55" s="99">
        <f>'EMP-02'!D76</f>
        <v>0</v>
      </c>
      <c r="E55" s="99">
        <f>'EMP-02'!E76</f>
        <v>0</v>
      </c>
      <c r="F55" s="99">
        <f>'EMP-02'!G76</f>
        <v>0</v>
      </c>
      <c r="G55" s="99">
        <f>'EMP-02'!H76</f>
        <v>0</v>
      </c>
      <c r="H55" s="99">
        <f>'EMP-02'!J76</f>
        <v>0</v>
      </c>
      <c r="I55" s="99">
        <f>'EMP-02'!K76</f>
        <v>0</v>
      </c>
    </row>
    <row r="56" spans="1:9" ht="13.5">
      <c r="A56" s="88">
        <f>IF('EMP-02'!A77="","",'EMP-02'!A77)</f>
      </c>
      <c r="B56" s="88">
        <f>IF('EMP-02'!B77="","",'EMP-02'!B77)</f>
      </c>
      <c r="C56" s="99">
        <f>'EMP-02'!C77</f>
        <v>0</v>
      </c>
      <c r="D56" s="99">
        <f>'EMP-02'!D77</f>
        <v>0</v>
      </c>
      <c r="E56" s="99">
        <f>'EMP-02'!E77</f>
        <v>0</v>
      </c>
      <c r="F56" s="99">
        <f>'EMP-02'!G77</f>
        <v>0</v>
      </c>
      <c r="G56" s="99">
        <f>'EMP-02'!H77</f>
        <v>0</v>
      </c>
      <c r="H56" s="99">
        <f>'EMP-02'!J77</f>
        <v>0</v>
      </c>
      <c r="I56" s="99">
        <f>'EMP-02'!K77</f>
        <v>0</v>
      </c>
    </row>
    <row r="57" spans="1:9" ht="13.5">
      <c r="A57" s="88">
        <f>IF('EMP-02'!A78="","",'EMP-02'!A78)</f>
      </c>
      <c r="B57" s="88">
        <f>IF('EMP-02'!B78="","",'EMP-02'!B78)</f>
      </c>
      <c r="C57" s="99">
        <f>'EMP-02'!C78</f>
        <v>0</v>
      </c>
      <c r="D57" s="99">
        <f>'EMP-02'!D78</f>
        <v>0</v>
      </c>
      <c r="E57" s="99">
        <f>'EMP-02'!E78</f>
        <v>0</v>
      </c>
      <c r="F57" s="99">
        <f>'EMP-02'!G78</f>
        <v>0</v>
      </c>
      <c r="G57" s="99">
        <f>'EMP-02'!H78</f>
        <v>0</v>
      </c>
      <c r="H57" s="99">
        <f>'EMP-02'!J78</f>
        <v>0</v>
      </c>
      <c r="I57" s="99">
        <f>'EMP-02'!K78</f>
        <v>0</v>
      </c>
    </row>
    <row r="58" spans="1:9" ht="13.5">
      <c r="A58" s="88">
        <f>IF('EMP-02'!A79="","",'EMP-02'!A79)</f>
      </c>
      <c r="B58" s="88">
        <f>IF('EMP-02'!B79="","",'EMP-02'!B79)</f>
      </c>
      <c r="C58" s="99">
        <f>'EMP-02'!C79</f>
        <v>0</v>
      </c>
      <c r="D58" s="99">
        <f>'EMP-02'!D79</f>
        <v>0</v>
      </c>
      <c r="E58" s="99">
        <f>'EMP-02'!E79</f>
        <v>0</v>
      </c>
      <c r="F58" s="99">
        <f>'EMP-02'!G79</f>
        <v>0</v>
      </c>
      <c r="G58" s="99">
        <f>'EMP-02'!H79</f>
        <v>0</v>
      </c>
      <c r="H58" s="99">
        <f>'EMP-02'!J79</f>
        <v>0</v>
      </c>
      <c r="I58" s="99">
        <f>'EMP-02'!K79</f>
        <v>0</v>
      </c>
    </row>
    <row r="59" spans="1:9" ht="13.5">
      <c r="A59" s="88">
        <f>IF('EMP-02'!A80="","",'EMP-02'!A80)</f>
      </c>
      <c r="B59" s="88">
        <f>IF('EMP-02'!B80="","",'EMP-02'!B80)</f>
      </c>
      <c r="C59" s="99">
        <f>'EMP-02'!C80</f>
        <v>0</v>
      </c>
      <c r="D59" s="99">
        <f>'EMP-02'!D80</f>
        <v>0</v>
      </c>
      <c r="E59" s="99">
        <f>'EMP-02'!E80</f>
        <v>0</v>
      </c>
      <c r="F59" s="99">
        <f>'EMP-02'!G80</f>
        <v>0</v>
      </c>
      <c r="G59" s="99">
        <f>'EMP-02'!H80</f>
        <v>0</v>
      </c>
      <c r="H59" s="99">
        <f>'EMP-02'!J80</f>
        <v>0</v>
      </c>
      <c r="I59" s="99">
        <f>'EMP-02'!K80</f>
        <v>0</v>
      </c>
    </row>
    <row r="60" spans="1:9" ht="13.5">
      <c r="A60" s="88">
        <f>IF('EMP-02'!A81="","",'EMP-02'!A81)</f>
      </c>
      <c r="B60" s="88">
        <f>IF('EMP-02'!B81="","",'EMP-02'!B81)</f>
      </c>
      <c r="C60" s="99">
        <f>'EMP-02'!C81</f>
        <v>0</v>
      </c>
      <c r="D60" s="99">
        <f>'EMP-02'!D81</f>
        <v>0</v>
      </c>
      <c r="E60" s="99">
        <f>'EMP-02'!E81</f>
        <v>0</v>
      </c>
      <c r="F60" s="99">
        <f>'EMP-02'!G81</f>
        <v>0</v>
      </c>
      <c r="G60" s="99">
        <f>'EMP-02'!H81</f>
        <v>0</v>
      </c>
      <c r="H60" s="99">
        <f>'EMP-02'!J81</f>
        <v>0</v>
      </c>
      <c r="I60" s="99">
        <f>'EMP-02'!K81</f>
        <v>0</v>
      </c>
    </row>
    <row r="61" spans="1:9" ht="13.5">
      <c r="A61" s="88">
        <f>IF('EMP-02'!A82="","",'EMP-02'!A82)</f>
      </c>
      <c r="B61" s="88">
        <f>IF('EMP-02'!B82="","",'EMP-02'!B82)</f>
      </c>
      <c r="C61" s="99">
        <f>'EMP-02'!C82</f>
        <v>0</v>
      </c>
      <c r="D61" s="99">
        <f>'EMP-02'!D82</f>
        <v>0</v>
      </c>
      <c r="E61" s="99">
        <f>'EMP-02'!E82</f>
        <v>0</v>
      </c>
      <c r="F61" s="99">
        <f>'EMP-02'!G82</f>
        <v>0</v>
      </c>
      <c r="G61" s="99">
        <f>'EMP-02'!H82</f>
        <v>0</v>
      </c>
      <c r="H61" s="99">
        <f>'EMP-02'!J82</f>
        <v>0</v>
      </c>
      <c r="I61" s="99">
        <f>'EMP-02'!K82</f>
        <v>0</v>
      </c>
    </row>
    <row r="62" spans="1:9" ht="13.5">
      <c r="A62" s="88">
        <f>IF('EMP-02'!A83="","",'EMP-02'!A83)</f>
      </c>
      <c r="B62" s="88">
        <f>IF('EMP-02'!B83="","",'EMP-02'!B83)</f>
      </c>
      <c r="C62" s="99">
        <f>'EMP-02'!C83</f>
        <v>0</v>
      </c>
      <c r="D62" s="99">
        <f>'EMP-02'!D83</f>
        <v>0</v>
      </c>
      <c r="E62" s="99">
        <f>'EMP-02'!E83</f>
        <v>0</v>
      </c>
      <c r="F62" s="99">
        <f>'EMP-02'!G83</f>
        <v>0</v>
      </c>
      <c r="G62" s="99">
        <f>'EMP-02'!H83</f>
        <v>0</v>
      </c>
      <c r="H62" s="99">
        <f>'EMP-02'!J83</f>
        <v>0</v>
      </c>
      <c r="I62" s="99">
        <f>'EMP-02'!K83</f>
        <v>0</v>
      </c>
    </row>
    <row r="63" spans="1:9" ht="13.5">
      <c r="A63" s="88">
        <f>IF('EMP-02'!A84="","",'EMP-02'!A84)</f>
      </c>
      <c r="B63" s="88">
        <f>IF('EMP-02'!B84="","",'EMP-02'!B84)</f>
      </c>
      <c r="C63" s="99">
        <f>'EMP-02'!C84</f>
        <v>0</v>
      </c>
      <c r="D63" s="99">
        <f>'EMP-02'!D84</f>
        <v>0</v>
      </c>
      <c r="E63" s="99">
        <f>'EMP-02'!E84</f>
        <v>0</v>
      </c>
      <c r="F63" s="99">
        <f>'EMP-02'!G84</f>
        <v>0</v>
      </c>
      <c r="G63" s="99">
        <f>'EMP-02'!H84</f>
        <v>0</v>
      </c>
      <c r="H63" s="99">
        <f>'EMP-02'!J84</f>
        <v>0</v>
      </c>
      <c r="I63" s="99">
        <f>'EMP-02'!K84</f>
        <v>0</v>
      </c>
    </row>
    <row r="64" spans="1:9" ht="13.5">
      <c r="A64" s="88">
        <f>IF('EMP-02'!A85="","",'EMP-02'!A85)</f>
      </c>
      <c r="B64" s="88">
        <f>IF('EMP-02'!B85="","",'EMP-02'!B85)</f>
      </c>
      <c r="C64" s="99">
        <f>'EMP-02'!C85</f>
        <v>0</v>
      </c>
      <c r="D64" s="99">
        <f>'EMP-02'!D85</f>
        <v>0</v>
      </c>
      <c r="E64" s="99">
        <f>'EMP-02'!E85</f>
        <v>0</v>
      </c>
      <c r="F64" s="99">
        <f>'EMP-02'!G85</f>
        <v>0</v>
      </c>
      <c r="G64" s="99">
        <f>'EMP-02'!H85</f>
        <v>0</v>
      </c>
      <c r="H64" s="99">
        <f>'EMP-02'!J85</f>
        <v>0</v>
      </c>
      <c r="I64" s="99">
        <f>'EMP-02'!K85</f>
        <v>0</v>
      </c>
    </row>
    <row r="65" spans="1:9" ht="13.5">
      <c r="A65" s="88">
        <f>IF('EMP-02'!A86="","",'EMP-02'!A86)</f>
      </c>
      <c r="B65" s="88">
        <f>IF('EMP-02'!B86="","",'EMP-02'!B86)</f>
      </c>
      <c r="C65" s="99">
        <f>'EMP-02'!C86</f>
        <v>0</v>
      </c>
      <c r="D65" s="99">
        <f>'EMP-02'!D86</f>
        <v>0</v>
      </c>
      <c r="E65" s="99">
        <f>'EMP-02'!E86</f>
        <v>0</v>
      </c>
      <c r="F65" s="99">
        <f>'EMP-02'!G86</f>
        <v>0</v>
      </c>
      <c r="G65" s="99">
        <f>'EMP-02'!H86</f>
        <v>0</v>
      </c>
      <c r="H65" s="99">
        <f>'EMP-02'!J86</f>
        <v>0</v>
      </c>
      <c r="I65" s="99">
        <f>'EMP-02'!K86</f>
        <v>0</v>
      </c>
    </row>
    <row r="66" spans="1:9" ht="13.5">
      <c r="A66" s="88">
        <f>IF('EMP-02'!A87="","",'EMP-02'!A87)</f>
      </c>
      <c r="B66" s="88">
        <f>IF('EMP-02'!B87="","",'EMP-02'!B87)</f>
      </c>
      <c r="C66" s="99">
        <f>'EMP-02'!C87</f>
        <v>0</v>
      </c>
      <c r="D66" s="99">
        <f>'EMP-02'!D87</f>
        <v>0</v>
      </c>
      <c r="E66" s="99">
        <f>'EMP-02'!E87</f>
        <v>0</v>
      </c>
      <c r="F66" s="99">
        <f>'EMP-02'!G87</f>
        <v>0</v>
      </c>
      <c r="G66" s="99">
        <f>'EMP-02'!H87</f>
        <v>0</v>
      </c>
      <c r="H66" s="99">
        <f>'EMP-02'!J87</f>
        <v>0</v>
      </c>
      <c r="I66" s="99">
        <f>'EMP-02'!K87</f>
        <v>0</v>
      </c>
    </row>
    <row r="67" spans="1:9" ht="13.5">
      <c r="A67" s="88">
        <f>IF('EMP-02'!A88="","",'EMP-02'!A88)</f>
      </c>
      <c r="B67" s="88">
        <f>IF('EMP-02'!B88="","",'EMP-02'!B88)</f>
      </c>
      <c r="C67" s="99">
        <f>'EMP-02'!C88</f>
        <v>0</v>
      </c>
      <c r="D67" s="99">
        <f>'EMP-02'!D88</f>
        <v>0</v>
      </c>
      <c r="E67" s="99">
        <f>'EMP-02'!E88</f>
        <v>0</v>
      </c>
      <c r="F67" s="99">
        <f>'EMP-02'!G88</f>
        <v>0</v>
      </c>
      <c r="G67" s="99">
        <f>'EMP-02'!H88</f>
        <v>0</v>
      </c>
      <c r="H67" s="99">
        <f>'EMP-02'!J88</f>
        <v>0</v>
      </c>
      <c r="I67" s="99">
        <f>'EMP-02'!K88</f>
        <v>0</v>
      </c>
    </row>
    <row r="68" spans="1:9" ht="13.5">
      <c r="A68" s="88">
        <f>IF('EMP-02'!A89="","",'EMP-02'!A89)</f>
      </c>
      <c r="B68" s="88">
        <f>IF('EMP-02'!B89="","",'EMP-02'!B89)</f>
      </c>
      <c r="C68" s="99">
        <f>'EMP-02'!C89</f>
        <v>0</v>
      </c>
      <c r="D68" s="99">
        <f>'EMP-02'!D89</f>
        <v>0</v>
      </c>
      <c r="E68" s="99">
        <f>'EMP-02'!E89</f>
        <v>0</v>
      </c>
      <c r="F68" s="99">
        <f>'EMP-02'!G89</f>
        <v>0</v>
      </c>
      <c r="G68" s="99">
        <f>'EMP-02'!H89</f>
        <v>0</v>
      </c>
      <c r="H68" s="99">
        <f>'EMP-02'!J89</f>
        <v>0</v>
      </c>
      <c r="I68" s="99">
        <f>'EMP-02'!K89</f>
        <v>0</v>
      </c>
    </row>
    <row r="69" spans="1:9" ht="13.5">
      <c r="A69" s="88">
        <f>IF('EMP-02'!A90="","",'EMP-02'!A90)</f>
      </c>
      <c r="B69" s="88">
        <f>IF('EMP-02'!B90="","",'EMP-02'!B90)</f>
      </c>
      <c r="C69" s="99">
        <f>'EMP-02'!C90</f>
        <v>0</v>
      </c>
      <c r="D69" s="99">
        <f>'EMP-02'!D90</f>
        <v>0</v>
      </c>
      <c r="E69" s="99">
        <f>'EMP-02'!E90</f>
        <v>0</v>
      </c>
      <c r="F69" s="99">
        <f>'EMP-02'!G90</f>
        <v>0</v>
      </c>
      <c r="G69" s="99">
        <f>'EMP-02'!H90</f>
        <v>0</v>
      </c>
      <c r="H69" s="99">
        <f>'EMP-02'!J90</f>
        <v>0</v>
      </c>
      <c r="I69" s="99">
        <f>'EMP-02'!K90</f>
        <v>0</v>
      </c>
    </row>
    <row r="70" spans="1:9" ht="13.5">
      <c r="A70" s="88">
        <f>IF('EMP-02'!A91="","",'EMP-02'!A91)</f>
      </c>
      <c r="B70" s="88">
        <f>IF('EMP-02'!B91="","",'EMP-02'!B91)</f>
      </c>
      <c r="C70" s="99">
        <f>'EMP-02'!C91</f>
        <v>0</v>
      </c>
      <c r="D70" s="99">
        <f>'EMP-02'!D91</f>
        <v>0</v>
      </c>
      <c r="E70" s="99">
        <f>'EMP-02'!E91</f>
        <v>0</v>
      </c>
      <c r="F70" s="99">
        <f>'EMP-02'!G91</f>
        <v>0</v>
      </c>
      <c r="G70" s="99">
        <f>'EMP-02'!H91</f>
        <v>0</v>
      </c>
      <c r="H70" s="99">
        <f>'EMP-02'!J91</f>
        <v>0</v>
      </c>
      <c r="I70" s="99">
        <f>'EMP-02'!K91</f>
        <v>0</v>
      </c>
    </row>
    <row r="71" spans="1:9" ht="13.5">
      <c r="A71" s="88">
        <f>IF('EMP-02'!A92="","",'EMP-02'!A92)</f>
      </c>
      <c r="B71" s="88">
        <f>IF('EMP-02'!B92="","",'EMP-02'!B92)</f>
      </c>
      <c r="C71" s="99">
        <f>'EMP-02'!C92</f>
        <v>0</v>
      </c>
      <c r="D71" s="99">
        <f>'EMP-02'!D92</f>
        <v>0</v>
      </c>
      <c r="E71" s="99">
        <f>'EMP-02'!E92</f>
        <v>0</v>
      </c>
      <c r="F71" s="99">
        <f>'EMP-02'!G92</f>
        <v>0</v>
      </c>
      <c r="G71" s="99">
        <f>'EMP-02'!H92</f>
        <v>0</v>
      </c>
      <c r="H71" s="99">
        <f>'EMP-02'!J92</f>
        <v>0</v>
      </c>
      <c r="I71" s="99">
        <f>'EMP-02'!K92</f>
        <v>0</v>
      </c>
    </row>
    <row r="72" spans="1:9" ht="13.5">
      <c r="A72" s="88">
        <f>IF('EMP-02'!A93="","",'EMP-02'!A93)</f>
      </c>
      <c r="B72" s="88">
        <f>IF('EMP-02'!B93="","",'EMP-02'!B93)</f>
      </c>
      <c r="C72" s="99">
        <f>'EMP-02'!C93</f>
        <v>0</v>
      </c>
      <c r="D72" s="99">
        <f>'EMP-02'!D93</f>
        <v>0</v>
      </c>
      <c r="E72" s="99">
        <f>'EMP-02'!E93</f>
        <v>0</v>
      </c>
      <c r="F72" s="99">
        <f>'EMP-02'!G93</f>
        <v>0</v>
      </c>
      <c r="G72" s="99">
        <f>'EMP-02'!H93</f>
        <v>0</v>
      </c>
      <c r="H72" s="99">
        <f>'EMP-02'!J93</f>
        <v>0</v>
      </c>
      <c r="I72" s="99">
        <f>'EMP-02'!K93</f>
        <v>0</v>
      </c>
    </row>
    <row r="73" spans="1:9" ht="13.5">
      <c r="A73" s="88">
        <f>IF('EMP-02'!A94="","",'EMP-02'!A94)</f>
      </c>
      <c r="B73" s="88">
        <f>IF('EMP-02'!B94="","",'EMP-02'!B94)</f>
      </c>
      <c r="C73" s="99">
        <f>'EMP-02'!C94</f>
        <v>0</v>
      </c>
      <c r="D73" s="99">
        <f>'EMP-02'!D94</f>
        <v>0</v>
      </c>
      <c r="E73" s="99">
        <f>'EMP-02'!E94</f>
        <v>0</v>
      </c>
      <c r="F73" s="99">
        <f>'EMP-02'!G94</f>
        <v>0</v>
      </c>
      <c r="G73" s="99">
        <f>'EMP-02'!H94</f>
        <v>0</v>
      </c>
      <c r="H73" s="99">
        <f>'EMP-02'!J94</f>
        <v>0</v>
      </c>
      <c r="I73" s="99">
        <f>'EMP-02'!K94</f>
        <v>0</v>
      </c>
    </row>
    <row r="74" spans="1:9" ht="13.5">
      <c r="A74" s="88">
        <f>IF('EMP-02'!A95="","",'EMP-02'!A95)</f>
      </c>
      <c r="B74" s="88">
        <f>IF('EMP-02'!B95="","",'EMP-02'!B95)</f>
      </c>
      <c r="C74" s="99">
        <f>'EMP-02'!C95</f>
        <v>0</v>
      </c>
      <c r="D74" s="99">
        <f>'EMP-02'!D95</f>
        <v>0</v>
      </c>
      <c r="E74" s="99">
        <f>'EMP-02'!E95</f>
        <v>0</v>
      </c>
      <c r="F74" s="99">
        <f>'EMP-02'!G95</f>
        <v>0</v>
      </c>
      <c r="G74" s="99">
        <f>'EMP-02'!H95</f>
        <v>0</v>
      </c>
      <c r="H74" s="99">
        <f>'EMP-02'!J95</f>
        <v>0</v>
      </c>
      <c r="I74" s="99">
        <f>'EMP-02'!K95</f>
        <v>0</v>
      </c>
    </row>
    <row r="75" spans="1:9" ht="13.5">
      <c r="A75" s="88">
        <f>IF('EMP-02'!A96="","",'EMP-02'!A96)</f>
      </c>
      <c r="B75" s="88">
        <f>IF('EMP-02'!B96="","",'EMP-02'!B96)</f>
      </c>
      <c r="C75" s="99">
        <f>'EMP-02'!C96</f>
        <v>0</v>
      </c>
      <c r="D75" s="99">
        <f>'EMP-02'!D96</f>
        <v>0</v>
      </c>
      <c r="E75" s="99">
        <f>'EMP-02'!E96</f>
        <v>0</v>
      </c>
      <c r="F75" s="99">
        <f>'EMP-02'!G96</f>
        <v>0</v>
      </c>
      <c r="G75" s="99">
        <f>'EMP-02'!H96</f>
        <v>0</v>
      </c>
      <c r="H75" s="99">
        <f>'EMP-02'!J96</f>
        <v>0</v>
      </c>
      <c r="I75" s="99">
        <f>'EMP-02'!K96</f>
        <v>0</v>
      </c>
    </row>
    <row r="76" spans="1:9" ht="13.5">
      <c r="A76" s="88">
        <f>IF('EMP-02'!A97="","",'EMP-02'!A97)</f>
      </c>
      <c r="B76" s="88">
        <f>IF('EMP-02'!B97="","",'EMP-02'!B97)</f>
      </c>
      <c r="C76" s="99">
        <f>'EMP-02'!C97</f>
        <v>0</v>
      </c>
      <c r="D76" s="99">
        <f>'EMP-02'!D97</f>
        <v>0</v>
      </c>
      <c r="E76" s="99">
        <f>'EMP-02'!E97</f>
        <v>0</v>
      </c>
      <c r="F76" s="99">
        <f>'EMP-02'!G97</f>
        <v>0</v>
      </c>
      <c r="G76" s="99">
        <f>'EMP-02'!H97</f>
        <v>0</v>
      </c>
      <c r="H76" s="99">
        <f>'EMP-02'!J97</f>
        <v>0</v>
      </c>
      <c r="I76" s="99">
        <f>'EMP-02'!K97</f>
        <v>0</v>
      </c>
    </row>
    <row r="77" spans="1:9" ht="13.5">
      <c r="A77" s="88">
        <f>IF('EMP-02'!A98="","",'EMP-02'!A98)</f>
      </c>
      <c r="B77" s="88">
        <f>IF('EMP-02'!B98="","",'EMP-02'!B98)</f>
      </c>
      <c r="C77" s="99">
        <f>'EMP-02'!C98</f>
        <v>0</v>
      </c>
      <c r="D77" s="99">
        <f>'EMP-02'!D98</f>
        <v>0</v>
      </c>
      <c r="E77" s="99">
        <f>'EMP-02'!E98</f>
        <v>0</v>
      </c>
      <c r="F77" s="99">
        <f>'EMP-02'!G98</f>
        <v>0</v>
      </c>
      <c r="G77" s="99">
        <f>'EMP-02'!H98</f>
        <v>0</v>
      </c>
      <c r="H77" s="99">
        <f>'EMP-02'!J98</f>
        <v>0</v>
      </c>
      <c r="I77" s="99">
        <f>'EMP-02'!K98</f>
        <v>0</v>
      </c>
    </row>
    <row r="78" spans="1:9" ht="13.5">
      <c r="A78" s="88">
        <f>IF('EMP-02'!A99="","",'EMP-02'!A99)</f>
      </c>
      <c r="B78" s="88">
        <f>IF('EMP-02'!B99="","",'EMP-02'!B99)</f>
      </c>
      <c r="C78" s="99">
        <f>'EMP-02'!C99</f>
        <v>0</v>
      </c>
      <c r="D78" s="99">
        <f>'EMP-02'!D99</f>
        <v>0</v>
      </c>
      <c r="E78" s="99">
        <f>'EMP-02'!E99</f>
        <v>0</v>
      </c>
      <c r="F78" s="99">
        <f>'EMP-02'!G99</f>
        <v>0</v>
      </c>
      <c r="G78" s="99">
        <f>'EMP-02'!H99</f>
        <v>0</v>
      </c>
      <c r="H78" s="99">
        <f>'EMP-02'!J99</f>
        <v>0</v>
      </c>
      <c r="I78" s="99">
        <f>'EMP-02'!K99</f>
        <v>0</v>
      </c>
    </row>
    <row r="79" spans="1:9" ht="13.5">
      <c r="A79" s="88">
        <f>IF('EMP-02'!A100="","",'EMP-02'!A100)</f>
      </c>
      <c r="B79" s="88">
        <f>IF('EMP-02'!B100="","",'EMP-02'!B100)</f>
      </c>
      <c r="C79" s="99">
        <f>'EMP-02'!C100</f>
        <v>0</v>
      </c>
      <c r="D79" s="99">
        <f>'EMP-02'!D100</f>
        <v>0</v>
      </c>
      <c r="E79" s="99">
        <f>'EMP-02'!E100</f>
        <v>0</v>
      </c>
      <c r="F79" s="99">
        <f>'EMP-02'!G100</f>
        <v>0</v>
      </c>
      <c r="G79" s="99">
        <f>'EMP-02'!H100</f>
        <v>0</v>
      </c>
      <c r="H79" s="99">
        <f>'EMP-02'!J100</f>
        <v>0</v>
      </c>
      <c r="I79" s="99">
        <f>'EMP-02'!K100</f>
        <v>0</v>
      </c>
    </row>
    <row r="80" spans="1:9" ht="13.5">
      <c r="A80" s="88">
        <f>IF('EMP-02'!A101="","",'EMP-02'!A101)</f>
      </c>
      <c r="B80" s="88">
        <f>IF('EMP-02'!B101="","",'EMP-02'!B101)</f>
      </c>
      <c r="C80" s="99">
        <f>'EMP-02'!C101</f>
        <v>0</v>
      </c>
      <c r="D80" s="99">
        <f>'EMP-02'!D101</f>
        <v>0</v>
      </c>
      <c r="E80" s="99">
        <f>'EMP-02'!E101</f>
        <v>0</v>
      </c>
      <c r="F80" s="99">
        <f>'EMP-02'!G101</f>
        <v>0</v>
      </c>
      <c r="G80" s="99">
        <f>'EMP-02'!H101</f>
        <v>0</v>
      </c>
      <c r="H80" s="99">
        <f>'EMP-02'!J101</f>
        <v>0</v>
      </c>
      <c r="I80" s="99">
        <f>'EMP-02'!K101</f>
        <v>0</v>
      </c>
    </row>
    <row r="81" spans="1:9" ht="13.5">
      <c r="A81" s="88">
        <f>IF('EMP-02'!A102="","",'EMP-02'!A102)</f>
      </c>
      <c r="B81" s="88">
        <f>IF('EMP-02'!B102="","",'EMP-02'!B102)</f>
      </c>
      <c r="C81" s="99">
        <f>'EMP-02'!C102</f>
        <v>0</v>
      </c>
      <c r="D81" s="99">
        <f>'EMP-02'!D102</f>
        <v>0</v>
      </c>
      <c r="E81" s="99">
        <f>'EMP-02'!E102</f>
        <v>0</v>
      </c>
      <c r="F81" s="99">
        <f>'EMP-02'!G102</f>
        <v>0</v>
      </c>
      <c r="G81" s="99">
        <f>'EMP-02'!H102</f>
        <v>0</v>
      </c>
      <c r="H81" s="99">
        <f>'EMP-02'!J102</f>
        <v>0</v>
      </c>
      <c r="I81" s="99">
        <f>'EMP-02'!K102</f>
        <v>0</v>
      </c>
    </row>
    <row r="82" spans="1:9" ht="13.5">
      <c r="A82" s="88">
        <f>IF('EMP-02'!A103="","",'EMP-02'!A103)</f>
      </c>
      <c r="B82" s="88">
        <f>IF('EMP-02'!B103="","",'EMP-02'!B103)</f>
      </c>
      <c r="C82" s="99">
        <f>'EMP-02'!C103</f>
        <v>0</v>
      </c>
      <c r="D82" s="99">
        <f>'EMP-02'!D103</f>
        <v>0</v>
      </c>
      <c r="E82" s="99">
        <f>'EMP-02'!E103</f>
        <v>0</v>
      </c>
      <c r="F82" s="99">
        <f>'EMP-02'!G103</f>
        <v>0</v>
      </c>
      <c r="G82" s="99">
        <f>'EMP-02'!H103</f>
        <v>0</v>
      </c>
      <c r="H82" s="99">
        <f>'EMP-02'!J103</f>
        <v>0</v>
      </c>
      <c r="I82" s="99">
        <f>'EMP-02'!K103</f>
        <v>0</v>
      </c>
    </row>
    <row r="83" spans="1:9" ht="13.5">
      <c r="A83" s="88">
        <f>IF('EMP-02'!A104="","",'EMP-02'!A104)</f>
      </c>
      <c r="B83" s="88">
        <f>IF('EMP-02'!B104="","",'EMP-02'!B104)</f>
      </c>
      <c r="C83" s="99">
        <f>'EMP-02'!C104</f>
        <v>0</v>
      </c>
      <c r="D83" s="99">
        <f>'EMP-02'!D104</f>
        <v>0</v>
      </c>
      <c r="E83" s="99">
        <f>'EMP-02'!E104</f>
        <v>0</v>
      </c>
      <c r="F83" s="99">
        <f>'EMP-02'!G104</f>
        <v>0</v>
      </c>
      <c r="G83" s="99">
        <f>'EMP-02'!H104</f>
        <v>0</v>
      </c>
      <c r="H83" s="99">
        <f>'EMP-02'!J104</f>
        <v>0</v>
      </c>
      <c r="I83" s="99">
        <f>'EMP-02'!K104</f>
        <v>0</v>
      </c>
    </row>
    <row r="84" spans="1:9" ht="13.5">
      <c r="A84" s="88">
        <f>IF('EMP-02'!A105="","",'EMP-02'!A105)</f>
      </c>
      <c r="B84" s="88">
        <f>IF('EMP-02'!B105="","",'EMP-02'!B105)</f>
      </c>
      <c r="C84" s="99">
        <f>'EMP-02'!C105</f>
        <v>0</v>
      </c>
      <c r="D84" s="99">
        <f>'EMP-02'!D105</f>
        <v>0</v>
      </c>
      <c r="E84" s="99">
        <f>'EMP-02'!E105</f>
        <v>0</v>
      </c>
      <c r="F84" s="99">
        <f>'EMP-02'!G105</f>
        <v>0</v>
      </c>
      <c r="G84" s="99">
        <f>'EMP-02'!H105</f>
        <v>0</v>
      </c>
      <c r="H84" s="99">
        <f>'EMP-02'!J105</f>
        <v>0</v>
      </c>
      <c r="I84" s="99">
        <f>'EMP-02'!K105</f>
        <v>0</v>
      </c>
    </row>
    <row r="85" spans="1:9" ht="13.5">
      <c r="A85" s="88">
        <f>IF('EMP-02'!A106="","",'EMP-02'!A106)</f>
      </c>
      <c r="B85" s="88">
        <f>IF('EMP-02'!B106="","",'EMP-02'!B106)</f>
      </c>
      <c r="C85" s="99">
        <f>'EMP-02'!C106</f>
        <v>0</v>
      </c>
      <c r="D85" s="99">
        <f>'EMP-02'!D106</f>
        <v>0</v>
      </c>
      <c r="E85" s="99">
        <f>'EMP-02'!E106</f>
        <v>0</v>
      </c>
      <c r="F85" s="99">
        <f>'EMP-02'!G106</f>
        <v>0</v>
      </c>
      <c r="G85" s="99">
        <f>'EMP-02'!H106</f>
        <v>0</v>
      </c>
      <c r="H85" s="99">
        <f>'EMP-02'!J106</f>
        <v>0</v>
      </c>
      <c r="I85" s="99">
        <f>'EMP-02'!K106</f>
        <v>0</v>
      </c>
    </row>
    <row r="86" spans="1:9" ht="13.5">
      <c r="A86" s="88">
        <f>IF('EMP-02'!A107="","",'EMP-02'!A107)</f>
      </c>
      <c r="B86" s="88">
        <f>IF('EMP-02'!B107="","",'EMP-02'!B107)</f>
      </c>
      <c r="C86" s="99">
        <f>'EMP-02'!C107</f>
        <v>0</v>
      </c>
      <c r="D86" s="99">
        <f>'EMP-02'!D107</f>
        <v>0</v>
      </c>
      <c r="E86" s="99">
        <f>'EMP-02'!E107</f>
        <v>0</v>
      </c>
      <c r="F86" s="99">
        <f>'EMP-02'!G107</f>
        <v>0</v>
      </c>
      <c r="G86" s="99">
        <f>'EMP-02'!H107</f>
        <v>0</v>
      </c>
      <c r="H86" s="99">
        <f>'EMP-02'!J107</f>
        <v>0</v>
      </c>
      <c r="I86" s="99">
        <f>'EMP-02'!K107</f>
        <v>0</v>
      </c>
    </row>
    <row r="87" spans="1:9" ht="13.5">
      <c r="A87" s="88">
        <f>IF('EMP-02'!A108="","",'EMP-02'!A108)</f>
      </c>
      <c r="B87" s="88">
        <f>IF('EMP-02'!B108="","",'EMP-02'!B108)</f>
      </c>
      <c r="C87" s="99">
        <f>'EMP-02'!C108</f>
        <v>0</v>
      </c>
      <c r="D87" s="99">
        <f>'EMP-02'!D108</f>
        <v>0</v>
      </c>
      <c r="E87" s="99">
        <f>'EMP-02'!E108</f>
        <v>0</v>
      </c>
      <c r="F87" s="99">
        <f>'EMP-02'!G108</f>
        <v>0</v>
      </c>
      <c r="G87" s="99">
        <f>'EMP-02'!H108</f>
        <v>0</v>
      </c>
      <c r="H87" s="99">
        <f>'EMP-02'!J108</f>
        <v>0</v>
      </c>
      <c r="I87" s="99">
        <f>'EMP-02'!K108</f>
        <v>0</v>
      </c>
    </row>
    <row r="88" spans="1:9" ht="13.5">
      <c r="A88" s="88">
        <f>IF('EMP-02'!A109="","",'EMP-02'!A109)</f>
      </c>
      <c r="B88" s="88">
        <f>IF('EMP-02'!B109="","",'EMP-02'!B109)</f>
      </c>
      <c r="C88" s="99">
        <f>'EMP-02'!C109</f>
        <v>0</v>
      </c>
      <c r="D88" s="99">
        <f>'EMP-02'!D109</f>
        <v>0</v>
      </c>
      <c r="E88" s="99">
        <f>'EMP-02'!E109</f>
        <v>0</v>
      </c>
      <c r="F88" s="99">
        <f>'EMP-02'!G109</f>
        <v>0</v>
      </c>
      <c r="G88" s="99">
        <f>'EMP-02'!H109</f>
        <v>0</v>
      </c>
      <c r="H88" s="99">
        <f>'EMP-02'!J109</f>
        <v>0</v>
      </c>
      <c r="I88" s="99">
        <f>'EMP-02'!K109</f>
        <v>0</v>
      </c>
    </row>
    <row r="89" spans="1:9" ht="13.5">
      <c r="A89" s="88">
        <f>IF('EMP-02'!A110="","",'EMP-02'!A110)</f>
      </c>
      <c r="B89" s="88">
        <f>IF('EMP-02'!B110="","",'EMP-02'!B110)</f>
      </c>
      <c r="C89" s="99">
        <f>'EMP-02'!C110</f>
        <v>0</v>
      </c>
      <c r="D89" s="99">
        <f>'EMP-02'!D110</f>
        <v>0</v>
      </c>
      <c r="E89" s="99">
        <f>'EMP-02'!E110</f>
        <v>0</v>
      </c>
      <c r="F89" s="99">
        <f>'EMP-02'!G110</f>
        <v>0</v>
      </c>
      <c r="G89" s="99">
        <f>'EMP-02'!H110</f>
        <v>0</v>
      </c>
      <c r="H89" s="99">
        <f>'EMP-02'!J110</f>
        <v>0</v>
      </c>
      <c r="I89" s="99">
        <f>'EMP-02'!K110</f>
        <v>0</v>
      </c>
    </row>
    <row r="90" spans="1:9" ht="13.5">
      <c r="A90" s="88">
        <f>IF('EMP-02'!A111="","",'EMP-02'!A111)</f>
      </c>
      <c r="B90" s="88">
        <f>IF('EMP-02'!B111="","",'EMP-02'!B111)</f>
      </c>
      <c r="C90" s="99">
        <f>'EMP-02'!C111</f>
        <v>0</v>
      </c>
      <c r="D90" s="99">
        <f>'EMP-02'!D111</f>
        <v>0</v>
      </c>
      <c r="E90" s="99">
        <f>'EMP-02'!E111</f>
        <v>0</v>
      </c>
      <c r="F90" s="99">
        <f>'EMP-02'!G111</f>
        <v>0</v>
      </c>
      <c r="G90" s="99">
        <f>'EMP-02'!H111</f>
        <v>0</v>
      </c>
      <c r="H90" s="99">
        <f>'EMP-02'!J111</f>
        <v>0</v>
      </c>
      <c r="I90" s="99">
        <f>'EMP-02'!K111</f>
        <v>0</v>
      </c>
    </row>
    <row r="91" spans="1:9" ht="13.5">
      <c r="A91" s="88">
        <f>IF('EMP-02'!A112="","",'EMP-02'!A112)</f>
      </c>
      <c r="B91" s="88">
        <f>IF('EMP-02'!B112="","",'EMP-02'!B112)</f>
      </c>
      <c r="C91" s="99">
        <f>'EMP-02'!C112</f>
        <v>0</v>
      </c>
      <c r="D91" s="99">
        <f>'EMP-02'!D112</f>
        <v>0</v>
      </c>
      <c r="E91" s="99">
        <f>'EMP-02'!E112</f>
        <v>0</v>
      </c>
      <c r="F91" s="99">
        <f>'EMP-02'!G112</f>
        <v>0</v>
      </c>
      <c r="G91" s="99">
        <f>'EMP-02'!H112</f>
        <v>0</v>
      </c>
      <c r="H91" s="99">
        <f>'EMP-02'!J112</f>
        <v>0</v>
      </c>
      <c r="I91" s="99">
        <f>'EMP-02'!K112</f>
        <v>0</v>
      </c>
    </row>
    <row r="92" spans="1:9" ht="13.5">
      <c r="A92" s="88">
        <f>IF('EMP-02'!A113="","",'EMP-02'!A113)</f>
      </c>
      <c r="B92" s="88">
        <f>IF('EMP-02'!B113="","",'EMP-02'!B113)</f>
      </c>
      <c r="C92" s="99">
        <f>'EMP-02'!C113</f>
        <v>0</v>
      </c>
      <c r="D92" s="99">
        <f>'EMP-02'!D113</f>
        <v>0</v>
      </c>
      <c r="E92" s="99">
        <f>'EMP-02'!E113</f>
        <v>0</v>
      </c>
      <c r="F92" s="99">
        <f>'EMP-02'!G113</f>
        <v>0</v>
      </c>
      <c r="G92" s="99">
        <f>'EMP-02'!H113</f>
        <v>0</v>
      </c>
      <c r="H92" s="99">
        <f>'EMP-02'!J113</f>
        <v>0</v>
      </c>
      <c r="I92" s="99">
        <f>'EMP-02'!K113</f>
        <v>0</v>
      </c>
    </row>
    <row r="93" spans="1:9" ht="13.5">
      <c r="A93" s="88">
        <f>IF('EMP-02'!A114="","",'EMP-02'!A114)</f>
      </c>
      <c r="B93" s="88">
        <f>IF('EMP-02'!B114="","",'EMP-02'!B114)</f>
      </c>
      <c r="C93" s="99">
        <f>'EMP-02'!C114</f>
        <v>0</v>
      </c>
      <c r="D93" s="99">
        <f>'EMP-02'!D114</f>
        <v>0</v>
      </c>
      <c r="E93" s="99">
        <f>'EMP-02'!E114</f>
        <v>0</v>
      </c>
      <c r="F93" s="99">
        <f>'EMP-02'!G114</f>
        <v>0</v>
      </c>
      <c r="G93" s="99">
        <f>'EMP-02'!H114</f>
        <v>0</v>
      </c>
      <c r="H93" s="99">
        <f>'EMP-02'!J114</f>
        <v>0</v>
      </c>
      <c r="I93" s="99">
        <f>'EMP-02'!K114</f>
        <v>0</v>
      </c>
    </row>
    <row r="94" spans="1:9" ht="13.5">
      <c r="A94" s="88">
        <f>IF('EMP-02'!A115="","",'EMP-02'!A115)</f>
      </c>
      <c r="B94" s="88">
        <f>IF('EMP-02'!B115="","",'EMP-02'!B115)</f>
      </c>
      <c r="C94" s="99">
        <f>'EMP-02'!C115</f>
        <v>0</v>
      </c>
      <c r="D94" s="99">
        <f>'EMP-02'!D115</f>
        <v>0</v>
      </c>
      <c r="E94" s="99">
        <f>'EMP-02'!E115</f>
        <v>0</v>
      </c>
      <c r="F94" s="99">
        <f>'EMP-02'!G115</f>
        <v>0</v>
      </c>
      <c r="G94" s="99">
        <f>'EMP-02'!H115</f>
        <v>0</v>
      </c>
      <c r="H94" s="99">
        <f>'EMP-02'!J115</f>
        <v>0</v>
      </c>
      <c r="I94" s="99">
        <f>'EMP-02'!K115</f>
        <v>0</v>
      </c>
    </row>
    <row r="95" spans="1:9" ht="13.5">
      <c r="A95" s="88">
        <f>IF('EMP-02'!A116="","",'EMP-02'!A116)</f>
      </c>
      <c r="B95" s="88">
        <f>IF('EMP-02'!B116="","",'EMP-02'!B116)</f>
      </c>
      <c r="C95" s="99">
        <f>'EMP-02'!C116</f>
        <v>0</v>
      </c>
      <c r="D95" s="99">
        <f>'EMP-02'!D116</f>
        <v>0</v>
      </c>
      <c r="E95" s="99">
        <f>'EMP-02'!E116</f>
        <v>0</v>
      </c>
      <c r="F95" s="99">
        <f>'EMP-02'!G116</f>
        <v>0</v>
      </c>
      <c r="G95" s="99">
        <f>'EMP-02'!H116</f>
        <v>0</v>
      </c>
      <c r="H95" s="99">
        <f>'EMP-02'!J116</f>
        <v>0</v>
      </c>
      <c r="I95" s="99">
        <f>'EMP-02'!K116</f>
        <v>0</v>
      </c>
    </row>
    <row r="96" spans="1:9" ht="13.5">
      <c r="A96" s="88">
        <f>IF('EMP-02'!A117="","",'EMP-02'!A117)</f>
      </c>
      <c r="B96" s="88">
        <f>IF('EMP-02'!B117="","",'EMP-02'!B117)</f>
      </c>
      <c r="C96" s="99">
        <f>'EMP-02'!C117</f>
        <v>0</v>
      </c>
      <c r="D96" s="99">
        <f>'EMP-02'!D117</f>
        <v>0</v>
      </c>
      <c r="E96" s="99">
        <f>'EMP-02'!E117</f>
        <v>0</v>
      </c>
      <c r="F96" s="99">
        <f>'EMP-02'!G117</f>
        <v>0</v>
      </c>
      <c r="G96" s="99">
        <f>'EMP-02'!H117</f>
        <v>0</v>
      </c>
      <c r="H96" s="99">
        <f>'EMP-02'!J117</f>
        <v>0</v>
      </c>
      <c r="I96" s="99">
        <f>'EMP-02'!K117</f>
        <v>0</v>
      </c>
    </row>
    <row r="97" spans="1:9" ht="13.5">
      <c r="A97" s="88">
        <f>IF('EMP-02'!A118="","",'EMP-02'!A118)</f>
      </c>
      <c r="B97" s="88">
        <f>IF('EMP-02'!B118="","",'EMP-02'!B118)</f>
      </c>
      <c r="C97" s="99">
        <f>'EMP-02'!C118</f>
        <v>0</v>
      </c>
      <c r="D97" s="99">
        <f>'EMP-02'!D118</f>
        <v>0</v>
      </c>
      <c r="E97" s="99">
        <f>'EMP-02'!E118</f>
        <v>0</v>
      </c>
      <c r="F97" s="99">
        <f>'EMP-02'!G118</f>
        <v>0</v>
      </c>
      <c r="G97" s="99">
        <f>'EMP-02'!H118</f>
        <v>0</v>
      </c>
      <c r="H97" s="99">
        <f>'EMP-02'!J118</f>
        <v>0</v>
      </c>
      <c r="I97" s="99">
        <f>'EMP-02'!K118</f>
        <v>0</v>
      </c>
    </row>
    <row r="98" spans="1:9" ht="13.5">
      <c r="A98" s="88">
        <f>IF('EMP-02'!A119="","",'EMP-02'!A119)</f>
      </c>
      <c r="B98" s="88">
        <f>IF('EMP-02'!B119="","",'EMP-02'!B119)</f>
      </c>
      <c r="C98" s="99">
        <f>'EMP-02'!C119</f>
        <v>0</v>
      </c>
      <c r="D98" s="99">
        <f>'EMP-02'!D119</f>
        <v>0</v>
      </c>
      <c r="E98" s="99">
        <f>'EMP-02'!E119</f>
        <v>0</v>
      </c>
      <c r="F98" s="99">
        <f>'EMP-02'!G119</f>
        <v>0</v>
      </c>
      <c r="G98" s="99">
        <f>'EMP-02'!H119</f>
        <v>0</v>
      </c>
      <c r="H98" s="99">
        <f>'EMP-02'!J119</f>
        <v>0</v>
      </c>
      <c r="I98" s="99">
        <f>'EMP-02'!K119</f>
        <v>0</v>
      </c>
    </row>
    <row r="99" spans="1:9" ht="13.5">
      <c r="A99" s="88">
        <f>IF('EMP-02'!A120="","",'EMP-02'!A120)</f>
      </c>
      <c r="B99" s="88">
        <f>IF('EMP-02'!B120="","",'EMP-02'!B120)</f>
      </c>
      <c r="C99" s="99">
        <f>'EMP-02'!C120</f>
        <v>0</v>
      </c>
      <c r="D99" s="99">
        <f>'EMP-02'!D120</f>
        <v>0</v>
      </c>
      <c r="E99" s="99">
        <f>'EMP-02'!E120</f>
        <v>0</v>
      </c>
      <c r="F99" s="99">
        <f>'EMP-02'!G120</f>
        <v>0</v>
      </c>
      <c r="G99" s="99">
        <f>'EMP-02'!H120</f>
        <v>0</v>
      </c>
      <c r="H99" s="99">
        <f>'EMP-02'!J120</f>
        <v>0</v>
      </c>
      <c r="I99" s="99">
        <f>'EMP-02'!K120</f>
        <v>0</v>
      </c>
    </row>
    <row r="100" spans="1:9" ht="13.5">
      <c r="A100" s="88">
        <f>IF('EMP-02'!A121="","",'EMP-02'!A121)</f>
      </c>
      <c r="B100" s="88">
        <f>IF('EMP-02'!B121="","",'EMP-02'!B121)</f>
      </c>
      <c r="C100" s="99">
        <f>'EMP-02'!C121</f>
        <v>0</v>
      </c>
      <c r="D100" s="99">
        <f>'EMP-02'!D121</f>
        <v>0</v>
      </c>
      <c r="E100" s="99">
        <f>'EMP-02'!E121</f>
        <v>0</v>
      </c>
      <c r="F100" s="99">
        <f>'EMP-02'!G121</f>
        <v>0</v>
      </c>
      <c r="G100" s="99">
        <f>'EMP-02'!H121</f>
        <v>0</v>
      </c>
      <c r="H100" s="99">
        <f>'EMP-02'!J121</f>
        <v>0</v>
      </c>
      <c r="I100" s="99">
        <f>'EMP-02'!K121</f>
        <v>0</v>
      </c>
    </row>
    <row r="101" spans="1:9" ht="13.5">
      <c r="A101" s="88">
        <f>IF('EMP-02'!A122="","",'EMP-02'!A122)</f>
      </c>
      <c r="B101" s="88">
        <f>IF('EMP-02'!B122="","",'EMP-02'!B122)</f>
      </c>
      <c r="C101" s="99">
        <f>'EMP-02'!C122</f>
        <v>0</v>
      </c>
      <c r="D101" s="99">
        <f>'EMP-02'!D122</f>
        <v>0</v>
      </c>
      <c r="E101" s="99">
        <f>'EMP-02'!E122</f>
        <v>0</v>
      </c>
      <c r="F101" s="99">
        <f>'EMP-02'!G122</f>
        <v>0</v>
      </c>
      <c r="G101" s="99">
        <f>'EMP-02'!H122</f>
        <v>0</v>
      </c>
      <c r="H101" s="99">
        <f>'EMP-02'!J122</f>
        <v>0</v>
      </c>
      <c r="I101" s="99">
        <f>'EMP-02'!K122</f>
        <v>0</v>
      </c>
    </row>
    <row r="102" spans="1:9" ht="13.5">
      <c r="A102" s="88"/>
      <c r="B102" s="90"/>
      <c r="C102" s="99"/>
      <c r="D102" s="99"/>
      <c r="E102" s="99"/>
      <c r="F102" s="99"/>
      <c r="G102" s="99"/>
      <c r="H102" s="99"/>
      <c r="I102" s="99"/>
    </row>
    <row r="103" spans="1:9" ht="13.5">
      <c r="A103" s="88"/>
      <c r="B103" s="90"/>
      <c r="C103" s="99"/>
      <c r="D103" s="99"/>
      <c r="E103" s="99"/>
      <c r="F103" s="99"/>
      <c r="G103" s="99"/>
      <c r="H103" s="99"/>
      <c r="I103" s="99"/>
    </row>
    <row r="104" spans="1:9" ht="13.5">
      <c r="A104" s="88"/>
      <c r="B104" s="90"/>
      <c r="C104" s="99"/>
      <c r="D104" s="99"/>
      <c r="E104" s="99"/>
      <c r="F104" s="99"/>
      <c r="G104" s="99"/>
      <c r="H104" s="99"/>
      <c r="I104" s="99"/>
    </row>
    <row r="105" spans="1:9" ht="13.5">
      <c r="A105" s="88"/>
      <c r="B105" s="90"/>
      <c r="C105" s="99"/>
      <c r="D105" s="99"/>
      <c r="E105" s="99"/>
      <c r="F105" s="99"/>
      <c r="G105" s="99"/>
      <c r="H105" s="99"/>
      <c r="I105" s="99"/>
    </row>
    <row r="106" spans="1:9" ht="13.5">
      <c r="A106" s="88"/>
      <c r="B106" s="90"/>
      <c r="C106" s="99"/>
      <c r="D106" s="99"/>
      <c r="E106" s="99"/>
      <c r="F106" s="99"/>
      <c r="G106" s="99"/>
      <c r="H106" s="99"/>
      <c r="I106" s="99"/>
    </row>
    <row r="107" spans="1:9" ht="13.5">
      <c r="A107" s="88"/>
      <c r="B107" s="90"/>
      <c r="C107" s="99"/>
      <c r="D107" s="99"/>
      <c r="E107" s="99"/>
      <c r="F107" s="99"/>
      <c r="G107" s="99"/>
      <c r="H107" s="99"/>
      <c r="I107" s="99"/>
    </row>
    <row r="108" spans="1:9" ht="13.5">
      <c r="A108" s="88"/>
      <c r="B108" s="90"/>
      <c r="C108" s="99"/>
      <c r="D108" s="99"/>
      <c r="E108" s="99"/>
      <c r="F108" s="99"/>
      <c r="G108" s="99"/>
      <c r="H108" s="99"/>
      <c r="I108" s="99"/>
    </row>
    <row r="109" spans="1:9" ht="13.5">
      <c r="A109" s="88"/>
      <c r="B109" s="90"/>
      <c r="C109" s="99"/>
      <c r="D109" s="99"/>
      <c r="E109" s="99"/>
      <c r="F109" s="99"/>
      <c r="G109" s="99"/>
      <c r="H109" s="99"/>
      <c r="I109" s="99"/>
    </row>
    <row r="110" spans="1:9" ht="13.5">
      <c r="A110" s="88"/>
      <c r="B110" s="90"/>
      <c r="C110" s="99"/>
      <c r="D110" s="99"/>
      <c r="E110" s="99"/>
      <c r="F110" s="99"/>
      <c r="G110" s="99"/>
      <c r="H110" s="99"/>
      <c r="I110" s="99"/>
    </row>
    <row r="111" spans="1:9" ht="13.5">
      <c r="A111" s="88"/>
      <c r="B111" s="90"/>
      <c r="C111" s="99"/>
      <c r="D111" s="99"/>
      <c r="E111" s="99"/>
      <c r="F111" s="99"/>
      <c r="G111" s="99"/>
      <c r="H111" s="99"/>
      <c r="I111" s="99"/>
    </row>
    <row r="112" spans="1:9" ht="13.5">
      <c r="A112" s="88"/>
      <c r="B112" s="90"/>
      <c r="C112" s="99"/>
      <c r="D112" s="99"/>
      <c r="E112" s="99"/>
      <c r="F112" s="99"/>
      <c r="G112" s="99"/>
      <c r="H112" s="99"/>
      <c r="I112" s="99"/>
    </row>
    <row r="113" spans="1:9" ht="13.5">
      <c r="A113" s="88"/>
      <c r="B113" s="90"/>
      <c r="C113" s="99"/>
      <c r="D113" s="99"/>
      <c r="E113" s="99"/>
      <c r="F113" s="99"/>
      <c r="G113" s="99"/>
      <c r="H113" s="99"/>
      <c r="I113" s="99"/>
    </row>
    <row r="114" spans="1:9" ht="13.5">
      <c r="A114" s="88"/>
      <c r="B114" s="90"/>
      <c r="C114" s="99"/>
      <c r="D114" s="99"/>
      <c r="E114" s="99"/>
      <c r="F114" s="99"/>
      <c r="G114" s="99"/>
      <c r="H114" s="99"/>
      <c r="I114" s="99"/>
    </row>
    <row r="115" spans="1:9" ht="13.5">
      <c r="A115" s="88"/>
      <c r="B115" s="90"/>
      <c r="C115" s="99"/>
      <c r="D115" s="99"/>
      <c r="E115" s="99"/>
      <c r="F115" s="99"/>
      <c r="G115" s="99"/>
      <c r="H115" s="99"/>
      <c r="I115" s="99"/>
    </row>
    <row r="116" spans="1:9" ht="13.5">
      <c r="A116" s="88"/>
      <c r="B116" s="90"/>
      <c r="C116" s="99"/>
      <c r="D116" s="99"/>
      <c r="E116" s="99"/>
      <c r="F116" s="99"/>
      <c r="G116" s="99"/>
      <c r="H116" s="99"/>
      <c r="I116" s="99"/>
    </row>
    <row r="117" spans="1:9" ht="13.5">
      <c r="A117" s="88"/>
      <c r="B117" s="90"/>
      <c r="C117" s="99"/>
      <c r="D117" s="99"/>
      <c r="E117" s="99"/>
      <c r="F117" s="99"/>
      <c r="G117" s="99"/>
      <c r="H117" s="99"/>
      <c r="I117" s="99"/>
    </row>
    <row r="118" spans="1:9" ht="13.5">
      <c r="A118" s="88"/>
      <c r="B118" s="90"/>
      <c r="C118" s="99"/>
      <c r="D118" s="99"/>
      <c r="E118" s="99"/>
      <c r="F118" s="99"/>
      <c r="G118" s="99"/>
      <c r="H118" s="99"/>
      <c r="I118" s="99"/>
    </row>
    <row r="119" spans="1:9" ht="13.5">
      <c r="A119" s="88"/>
      <c r="B119" s="90"/>
      <c r="C119" s="99"/>
      <c r="D119" s="99"/>
      <c r="E119" s="99"/>
      <c r="F119" s="99"/>
      <c r="G119" s="99"/>
      <c r="H119" s="99"/>
      <c r="I119" s="99"/>
    </row>
    <row r="120" spans="1:9" ht="13.5">
      <c r="A120" s="88"/>
      <c r="B120" s="90"/>
      <c r="C120" s="99"/>
      <c r="D120" s="99"/>
      <c r="E120" s="99"/>
      <c r="F120" s="99"/>
      <c r="G120" s="99"/>
      <c r="H120" s="99"/>
      <c r="I120" s="99"/>
    </row>
    <row r="121" spans="1:9" ht="13.5">
      <c r="A121" s="88"/>
      <c r="B121" s="90"/>
      <c r="C121" s="99"/>
      <c r="D121" s="99"/>
      <c r="E121" s="99"/>
      <c r="F121" s="99"/>
      <c r="G121" s="99"/>
      <c r="H121" s="99"/>
      <c r="I121" s="99"/>
    </row>
    <row r="122" spans="1:9" ht="13.5">
      <c r="A122" s="88"/>
      <c r="B122" s="90"/>
      <c r="C122" s="99"/>
      <c r="D122" s="99"/>
      <c r="E122" s="99"/>
      <c r="F122" s="99"/>
      <c r="G122" s="99"/>
      <c r="H122" s="99"/>
      <c r="I122" s="99"/>
    </row>
    <row r="123" spans="1:9" ht="13.5">
      <c r="A123" s="88"/>
      <c r="B123" s="90"/>
      <c r="C123" s="99"/>
      <c r="D123" s="99"/>
      <c r="E123" s="99"/>
      <c r="F123" s="99"/>
      <c r="G123" s="99"/>
      <c r="H123" s="99"/>
      <c r="I123" s="99"/>
    </row>
    <row r="124" spans="1:9" ht="13.5">
      <c r="A124" s="88"/>
      <c r="B124" s="91"/>
      <c r="C124" s="99"/>
      <c r="D124" s="99"/>
      <c r="E124" s="99"/>
      <c r="F124" s="99"/>
      <c r="G124" s="99"/>
      <c r="H124" s="99"/>
      <c r="I124" s="99"/>
    </row>
    <row r="125" spans="1:9" ht="13.5">
      <c r="A125" s="88"/>
      <c r="B125" s="90"/>
      <c r="C125" s="99"/>
      <c r="D125" s="99"/>
      <c r="E125" s="99"/>
      <c r="F125" s="99"/>
      <c r="G125" s="99"/>
      <c r="H125" s="99"/>
      <c r="I125" s="99"/>
    </row>
    <row r="126" spans="1:9" ht="13.5">
      <c r="A126" s="88"/>
      <c r="B126" s="90"/>
      <c r="C126" s="99"/>
      <c r="D126" s="99"/>
      <c r="E126" s="99"/>
      <c r="F126" s="99"/>
      <c r="G126" s="99"/>
      <c r="H126" s="99"/>
      <c r="I126" s="99"/>
    </row>
    <row r="127" spans="1:9" ht="13.5">
      <c r="A127" s="88"/>
      <c r="B127" s="90"/>
      <c r="C127" s="99"/>
      <c r="D127" s="99"/>
      <c r="E127" s="99"/>
      <c r="F127" s="99"/>
      <c r="G127" s="99"/>
      <c r="H127" s="99"/>
      <c r="I127" s="99"/>
    </row>
    <row r="128" spans="1:9" ht="13.5">
      <c r="A128" s="88"/>
      <c r="B128" s="90"/>
      <c r="C128" s="99"/>
      <c r="D128" s="99"/>
      <c r="E128" s="99"/>
      <c r="F128" s="99"/>
      <c r="G128" s="99"/>
      <c r="H128" s="99"/>
      <c r="I128" s="99"/>
    </row>
    <row r="129" spans="1:9" ht="13.5">
      <c r="A129" s="88"/>
      <c r="B129" s="90"/>
      <c r="C129" s="99"/>
      <c r="D129" s="99"/>
      <c r="E129" s="99"/>
      <c r="F129" s="99"/>
      <c r="G129" s="99"/>
      <c r="H129" s="99"/>
      <c r="I129" s="99"/>
    </row>
    <row r="130" spans="1:9" ht="13.5">
      <c r="A130" s="88"/>
      <c r="B130" s="90"/>
      <c r="C130" s="99"/>
      <c r="D130" s="99"/>
      <c r="E130" s="99"/>
      <c r="F130" s="99"/>
      <c r="G130" s="99"/>
      <c r="H130" s="99"/>
      <c r="I130" s="99"/>
    </row>
    <row r="131" spans="1:9" ht="13.5">
      <c r="A131" s="88"/>
      <c r="B131" s="90"/>
      <c r="C131" s="99"/>
      <c r="D131" s="99"/>
      <c r="E131" s="99"/>
      <c r="F131" s="99"/>
      <c r="G131" s="99"/>
      <c r="H131" s="99"/>
      <c r="I131" s="99"/>
    </row>
    <row r="132" spans="1:9" ht="13.5">
      <c r="A132" s="88"/>
      <c r="B132" s="90"/>
      <c r="C132" s="99"/>
      <c r="D132" s="99"/>
      <c r="E132" s="99"/>
      <c r="F132" s="99"/>
      <c r="G132" s="99"/>
      <c r="H132" s="99"/>
      <c r="I132" s="99"/>
    </row>
    <row r="133" spans="1:9" ht="13.5">
      <c r="A133" s="88"/>
      <c r="B133" s="90"/>
      <c r="C133" s="99"/>
      <c r="D133" s="99"/>
      <c r="E133" s="99"/>
      <c r="F133" s="99"/>
      <c r="G133" s="99"/>
      <c r="H133" s="99"/>
      <c r="I133" s="99"/>
    </row>
    <row r="134" spans="1:9" ht="13.5">
      <c r="A134" s="88"/>
      <c r="B134" s="90"/>
      <c r="C134" s="99"/>
      <c r="D134" s="99"/>
      <c r="E134" s="99"/>
      <c r="F134" s="99"/>
      <c r="G134" s="99"/>
      <c r="H134" s="99"/>
      <c r="I134" s="99"/>
    </row>
    <row r="135" spans="1:9" ht="13.5">
      <c r="A135" s="88"/>
      <c r="B135" s="90"/>
      <c r="C135" s="99"/>
      <c r="D135" s="99"/>
      <c r="E135" s="99"/>
      <c r="F135" s="99"/>
      <c r="G135" s="99"/>
      <c r="H135" s="99"/>
      <c r="I135" s="99"/>
    </row>
    <row r="136" spans="1:9" ht="13.5">
      <c r="A136" s="88"/>
      <c r="B136" s="90"/>
      <c r="C136" s="99"/>
      <c r="D136" s="99"/>
      <c r="E136" s="99"/>
      <c r="F136" s="99"/>
      <c r="G136" s="99"/>
      <c r="H136" s="99"/>
      <c r="I136" s="99"/>
    </row>
    <row r="137" spans="1:9" ht="13.5">
      <c r="A137" s="88"/>
      <c r="B137" s="90"/>
      <c r="C137" s="99"/>
      <c r="D137" s="99"/>
      <c r="E137" s="99"/>
      <c r="F137" s="99"/>
      <c r="G137" s="99"/>
      <c r="H137" s="99"/>
      <c r="I137" s="99"/>
    </row>
    <row r="138" spans="1:9" ht="13.5">
      <c r="A138" s="88"/>
      <c r="B138" s="90"/>
      <c r="C138" s="99"/>
      <c r="D138" s="99"/>
      <c r="E138" s="99"/>
      <c r="F138" s="99"/>
      <c r="G138" s="99"/>
      <c r="H138" s="99"/>
      <c r="I138" s="99"/>
    </row>
    <row r="139" spans="1:9" ht="13.5">
      <c r="A139" s="88"/>
      <c r="B139" s="90"/>
      <c r="C139" s="99"/>
      <c r="D139" s="99"/>
      <c r="E139" s="99"/>
      <c r="F139" s="99"/>
      <c r="G139" s="99"/>
      <c r="H139" s="99"/>
      <c r="I139" s="99"/>
    </row>
    <row r="140" spans="1:9" ht="13.5">
      <c r="A140" s="88"/>
      <c r="B140" s="90"/>
      <c r="C140" s="99"/>
      <c r="D140" s="99"/>
      <c r="E140" s="99"/>
      <c r="F140" s="99"/>
      <c r="G140" s="99"/>
      <c r="H140" s="99"/>
      <c r="I140" s="99"/>
    </row>
    <row r="141" spans="1:9" ht="13.5">
      <c r="A141" s="88"/>
      <c r="B141" s="90"/>
      <c r="C141" s="99"/>
      <c r="D141" s="99"/>
      <c r="E141" s="99"/>
      <c r="F141" s="99"/>
      <c r="G141" s="99"/>
      <c r="H141" s="99"/>
      <c r="I141" s="99"/>
    </row>
    <row r="142" spans="1:9" ht="13.5">
      <c r="A142" s="88"/>
      <c r="B142" s="90"/>
      <c r="C142" s="99"/>
      <c r="D142" s="99"/>
      <c r="E142" s="99"/>
      <c r="F142" s="99"/>
      <c r="G142" s="99"/>
      <c r="H142" s="99"/>
      <c r="I142" s="99"/>
    </row>
    <row r="143" spans="1:9" ht="13.5">
      <c r="A143" s="88"/>
      <c r="B143" s="90"/>
      <c r="C143" s="99"/>
      <c r="D143" s="99"/>
      <c r="E143" s="99"/>
      <c r="F143" s="99"/>
      <c r="G143" s="99"/>
      <c r="H143" s="99"/>
      <c r="I143" s="99"/>
    </row>
    <row r="144" spans="1:9" ht="13.5">
      <c r="A144" s="88"/>
      <c r="B144" s="90"/>
      <c r="C144" s="99"/>
      <c r="D144" s="99"/>
      <c r="E144" s="99"/>
      <c r="F144" s="99"/>
      <c r="G144" s="99"/>
      <c r="H144" s="99"/>
      <c r="I144" s="99"/>
    </row>
    <row r="145" spans="1:9" ht="13.5">
      <c r="A145" s="88"/>
      <c r="B145" s="90"/>
      <c r="C145" s="99"/>
      <c r="D145" s="99"/>
      <c r="E145" s="99"/>
      <c r="F145" s="99"/>
      <c r="G145" s="99"/>
      <c r="H145" s="99"/>
      <c r="I145" s="99"/>
    </row>
    <row r="146" spans="1:9" ht="13.5">
      <c r="A146" s="88"/>
      <c r="B146" s="90"/>
      <c r="C146" s="99"/>
      <c r="D146" s="99"/>
      <c r="E146" s="99"/>
      <c r="F146" s="99"/>
      <c r="G146" s="99"/>
      <c r="H146" s="99"/>
      <c r="I146" s="99"/>
    </row>
    <row r="147" spans="1:9" ht="13.5">
      <c r="A147" s="88"/>
      <c r="B147" s="90"/>
      <c r="C147" s="99"/>
      <c r="D147" s="99"/>
      <c r="E147" s="99"/>
      <c r="F147" s="99"/>
      <c r="G147" s="99"/>
      <c r="H147" s="99"/>
      <c r="I147" s="99"/>
    </row>
    <row r="148" spans="1:9" ht="13.5">
      <c r="A148" s="88"/>
      <c r="B148" s="90"/>
      <c r="C148" s="99"/>
      <c r="D148" s="99"/>
      <c r="E148" s="99"/>
      <c r="F148" s="99"/>
      <c r="G148" s="99"/>
      <c r="H148" s="99"/>
      <c r="I148" s="99"/>
    </row>
    <row r="149" spans="1:9" ht="13.5">
      <c r="A149" s="88"/>
      <c r="B149" s="90"/>
      <c r="C149" s="99"/>
      <c r="D149" s="99"/>
      <c r="E149" s="99"/>
      <c r="F149" s="99"/>
      <c r="G149" s="99"/>
      <c r="H149" s="99"/>
      <c r="I149" s="99"/>
    </row>
    <row r="150" spans="1:9" ht="13.5">
      <c r="A150" s="88"/>
      <c r="B150" s="90"/>
      <c r="C150" s="99"/>
      <c r="D150" s="99"/>
      <c r="E150" s="99"/>
      <c r="F150" s="99"/>
      <c r="G150" s="99"/>
      <c r="H150" s="99"/>
      <c r="I150" s="99"/>
    </row>
    <row r="151" spans="1:9" ht="13.5">
      <c r="A151" s="88"/>
      <c r="B151" s="90"/>
      <c r="C151" s="99"/>
      <c r="D151" s="99"/>
      <c r="E151" s="99"/>
      <c r="F151" s="99"/>
      <c r="G151" s="99"/>
      <c r="H151" s="99"/>
      <c r="I151" s="99"/>
    </row>
    <row r="152" spans="1:9" ht="13.5">
      <c r="A152" s="88"/>
      <c r="B152" s="90"/>
      <c r="C152" s="99"/>
      <c r="D152" s="99"/>
      <c r="E152" s="99"/>
      <c r="F152" s="99"/>
      <c r="G152" s="99"/>
      <c r="H152" s="99"/>
      <c r="I152" s="99"/>
    </row>
    <row r="153" spans="1:9" ht="13.5">
      <c r="A153" s="88"/>
      <c r="B153" s="90"/>
      <c r="C153" s="99"/>
      <c r="D153" s="99"/>
      <c r="E153" s="99"/>
      <c r="F153" s="99"/>
      <c r="G153" s="99"/>
      <c r="H153" s="99"/>
      <c r="I153" s="99"/>
    </row>
    <row r="154" spans="1:9" ht="13.5">
      <c r="A154" s="88"/>
      <c r="B154" s="90"/>
      <c r="C154" s="99"/>
      <c r="D154" s="99"/>
      <c r="E154" s="99"/>
      <c r="F154" s="99"/>
      <c r="G154" s="99"/>
      <c r="H154" s="99"/>
      <c r="I154" s="99"/>
    </row>
    <row r="155" spans="1:9" ht="13.5">
      <c r="A155" s="88"/>
      <c r="B155" s="90"/>
      <c r="C155" s="99"/>
      <c r="D155" s="99"/>
      <c r="E155" s="99"/>
      <c r="F155" s="99"/>
      <c r="G155" s="99"/>
      <c r="H155" s="99"/>
      <c r="I155" s="99"/>
    </row>
    <row r="156" spans="1:9" ht="13.5">
      <c r="A156" s="88"/>
      <c r="B156" s="90"/>
      <c r="C156" s="99"/>
      <c r="D156" s="99"/>
      <c r="E156" s="99"/>
      <c r="F156" s="99"/>
      <c r="G156" s="99"/>
      <c r="H156" s="99"/>
      <c r="I156" s="99"/>
    </row>
    <row r="157" spans="1:9" ht="13.5">
      <c r="A157" s="88"/>
      <c r="B157" s="90"/>
      <c r="C157" s="99"/>
      <c r="D157" s="99"/>
      <c r="E157" s="99"/>
      <c r="F157" s="99"/>
      <c r="G157" s="99"/>
      <c r="H157" s="99"/>
      <c r="I157" s="99"/>
    </row>
    <row r="158" spans="1:9" ht="13.5">
      <c r="A158" s="88"/>
      <c r="B158" s="90"/>
      <c r="C158" s="99"/>
      <c r="D158" s="99"/>
      <c r="E158" s="99"/>
      <c r="F158" s="99"/>
      <c r="G158" s="99"/>
      <c r="H158" s="99"/>
      <c r="I158" s="99"/>
    </row>
    <row r="159" spans="1:9" ht="13.5">
      <c r="A159" s="88"/>
      <c r="B159" s="90"/>
      <c r="C159" s="99"/>
      <c r="D159" s="99"/>
      <c r="E159" s="99"/>
      <c r="F159" s="99"/>
      <c r="G159" s="99"/>
      <c r="H159" s="99"/>
      <c r="I159" s="99"/>
    </row>
    <row r="160" spans="1:9" ht="13.5">
      <c r="A160" s="88"/>
      <c r="B160" s="90"/>
      <c r="C160" s="99"/>
      <c r="D160" s="99"/>
      <c r="E160" s="99"/>
      <c r="F160" s="99"/>
      <c r="G160" s="99"/>
      <c r="H160" s="99"/>
      <c r="I160" s="99"/>
    </row>
    <row r="161" spans="1:9" ht="13.5">
      <c r="A161" s="88"/>
      <c r="B161" s="90"/>
      <c r="C161" s="99"/>
      <c r="D161" s="99"/>
      <c r="E161" s="99"/>
      <c r="F161" s="99"/>
      <c r="G161" s="99"/>
      <c r="H161" s="99"/>
      <c r="I161" s="99"/>
    </row>
    <row r="162" spans="1:9" ht="13.5">
      <c r="A162" s="88"/>
      <c r="B162" s="90"/>
      <c r="C162" s="99"/>
      <c r="D162" s="99"/>
      <c r="E162" s="99"/>
      <c r="F162" s="99"/>
      <c r="G162" s="99"/>
      <c r="H162" s="99"/>
      <c r="I162" s="99"/>
    </row>
    <row r="163" spans="1:9" ht="13.5">
      <c r="A163" s="88"/>
      <c r="B163" s="90"/>
      <c r="C163" s="99"/>
      <c r="D163" s="99"/>
      <c r="E163" s="99"/>
      <c r="F163" s="99"/>
      <c r="G163" s="99"/>
      <c r="H163" s="99"/>
      <c r="I163" s="99"/>
    </row>
    <row r="164" spans="1:9" ht="13.5">
      <c r="A164" s="88"/>
      <c r="B164" s="90"/>
      <c r="C164" s="99"/>
      <c r="D164" s="99"/>
      <c r="E164" s="99"/>
      <c r="F164" s="99"/>
      <c r="G164" s="99"/>
      <c r="H164" s="99"/>
      <c r="I164" s="99"/>
    </row>
    <row r="165" spans="1:9" ht="13.5">
      <c r="A165" s="88"/>
      <c r="B165" s="90"/>
      <c r="C165" s="99"/>
      <c r="D165" s="99"/>
      <c r="E165" s="99"/>
      <c r="F165" s="99"/>
      <c r="G165" s="99"/>
      <c r="H165" s="99"/>
      <c r="I165" s="99"/>
    </row>
    <row r="166" spans="1:9" ht="13.5">
      <c r="A166" s="88"/>
      <c r="B166" s="90"/>
      <c r="C166" s="99"/>
      <c r="D166" s="99"/>
      <c r="E166" s="99"/>
      <c r="F166" s="99"/>
      <c r="G166" s="99"/>
      <c r="H166" s="99"/>
      <c r="I166" s="99"/>
    </row>
    <row r="167" spans="1:9" ht="13.5">
      <c r="A167" s="88"/>
      <c r="B167" s="90"/>
      <c r="C167" s="99"/>
      <c r="D167" s="99"/>
      <c r="E167" s="99"/>
      <c r="F167" s="99"/>
      <c r="G167" s="99"/>
      <c r="H167" s="99"/>
      <c r="I167" s="99"/>
    </row>
    <row r="168" spans="1:9" ht="13.5">
      <c r="A168" s="88"/>
      <c r="B168" s="90"/>
      <c r="C168" s="99"/>
      <c r="D168" s="99"/>
      <c r="E168" s="99"/>
      <c r="F168" s="99"/>
      <c r="G168" s="99"/>
      <c r="H168" s="99"/>
      <c r="I168" s="99"/>
    </row>
    <row r="169" spans="1:9" ht="13.5">
      <c r="A169" s="88"/>
      <c r="B169" s="90"/>
      <c r="C169" s="99"/>
      <c r="D169" s="99"/>
      <c r="E169" s="99"/>
      <c r="F169" s="99"/>
      <c r="G169" s="99"/>
      <c r="H169" s="99"/>
      <c r="I169" s="99"/>
    </row>
    <row r="170" spans="1:9" ht="13.5">
      <c r="A170" s="88"/>
      <c r="B170" s="90"/>
      <c r="C170" s="99"/>
      <c r="D170" s="99"/>
      <c r="E170" s="99"/>
      <c r="F170" s="99"/>
      <c r="G170" s="99"/>
      <c r="H170" s="99"/>
      <c r="I170" s="99"/>
    </row>
    <row r="171" spans="1:9" ht="13.5">
      <c r="A171" s="88"/>
      <c r="B171" s="90"/>
      <c r="C171" s="99"/>
      <c r="D171" s="99"/>
      <c r="E171" s="99"/>
      <c r="F171" s="99"/>
      <c r="G171" s="99"/>
      <c r="H171" s="99"/>
      <c r="I171" s="99"/>
    </row>
    <row r="172" spans="1:9" ht="13.5">
      <c r="A172" s="88"/>
      <c r="B172" s="90"/>
      <c r="C172" s="99"/>
      <c r="D172" s="99"/>
      <c r="E172" s="99"/>
      <c r="F172" s="99"/>
      <c r="G172" s="99"/>
      <c r="H172" s="99"/>
      <c r="I172" s="99"/>
    </row>
    <row r="173" spans="1:9" ht="13.5">
      <c r="A173" s="88"/>
      <c r="B173" s="90"/>
      <c r="C173" s="99"/>
      <c r="D173" s="99"/>
      <c r="E173" s="99"/>
      <c r="F173" s="99"/>
      <c r="G173" s="99"/>
      <c r="H173" s="99"/>
      <c r="I173" s="99"/>
    </row>
    <row r="174" spans="1:9" ht="13.5">
      <c r="A174" s="88"/>
      <c r="B174" s="90"/>
      <c r="C174" s="99"/>
      <c r="D174" s="99"/>
      <c r="E174" s="99"/>
      <c r="F174" s="99"/>
      <c r="G174" s="99"/>
      <c r="H174" s="99"/>
      <c r="I174" s="99"/>
    </row>
    <row r="175" spans="1:9" ht="13.5">
      <c r="A175" s="88"/>
      <c r="B175" s="90"/>
      <c r="C175" s="99"/>
      <c r="D175" s="99"/>
      <c r="E175" s="99"/>
      <c r="F175" s="99"/>
      <c r="G175" s="99"/>
      <c r="H175" s="99"/>
      <c r="I175" s="99"/>
    </row>
    <row r="176" spans="1:9" ht="13.5">
      <c r="A176" s="88"/>
      <c r="B176" s="90"/>
      <c r="C176" s="99"/>
      <c r="D176" s="99"/>
      <c r="E176" s="99"/>
      <c r="F176" s="99"/>
      <c r="G176" s="99"/>
      <c r="H176" s="99"/>
      <c r="I176" s="99"/>
    </row>
    <row r="177" spans="1:9" ht="13.5">
      <c r="A177" s="88"/>
      <c r="B177" s="90"/>
      <c r="C177" s="99"/>
      <c r="D177" s="99"/>
      <c r="E177" s="99"/>
      <c r="F177" s="99"/>
      <c r="G177" s="99"/>
      <c r="H177" s="99"/>
      <c r="I177" s="99"/>
    </row>
    <row r="178" spans="1:9" ht="13.5">
      <c r="A178" s="88"/>
      <c r="B178" s="90"/>
      <c r="C178" s="99"/>
      <c r="D178" s="99"/>
      <c r="E178" s="99"/>
      <c r="F178" s="99"/>
      <c r="G178" s="99"/>
      <c r="H178" s="99"/>
      <c r="I178" s="99"/>
    </row>
    <row r="179" spans="1:9" ht="13.5">
      <c r="A179" s="88"/>
      <c r="B179" s="90"/>
      <c r="C179" s="99"/>
      <c r="D179" s="99"/>
      <c r="E179" s="99"/>
      <c r="F179" s="99"/>
      <c r="G179" s="99"/>
      <c r="H179" s="99"/>
      <c r="I179" s="99"/>
    </row>
    <row r="180" spans="1:9" ht="13.5">
      <c r="A180" s="88"/>
      <c r="B180" s="90"/>
      <c r="C180" s="99"/>
      <c r="D180" s="99"/>
      <c r="E180" s="99"/>
      <c r="F180" s="99"/>
      <c r="G180" s="99"/>
      <c r="H180" s="99"/>
      <c r="I180" s="99"/>
    </row>
    <row r="181" spans="1:9" ht="13.5">
      <c r="A181" s="88"/>
      <c r="B181" s="91"/>
      <c r="C181" s="99"/>
      <c r="D181" s="99"/>
      <c r="E181" s="99"/>
      <c r="F181" s="99"/>
      <c r="G181" s="99"/>
      <c r="H181" s="99"/>
      <c r="I181" s="99"/>
    </row>
    <row r="182" spans="1:9" ht="13.5">
      <c r="A182" s="88"/>
      <c r="B182" s="90"/>
      <c r="C182" s="99"/>
      <c r="D182" s="99"/>
      <c r="E182" s="99"/>
      <c r="F182" s="99"/>
      <c r="G182" s="99"/>
      <c r="H182" s="99"/>
      <c r="I182" s="99"/>
    </row>
    <row r="183" spans="1:9" ht="13.5">
      <c r="A183" s="88"/>
      <c r="B183" s="90"/>
      <c r="C183" s="99"/>
      <c r="D183" s="99"/>
      <c r="E183" s="99"/>
      <c r="F183" s="99"/>
      <c r="G183" s="99"/>
      <c r="H183" s="99"/>
      <c r="I183" s="99"/>
    </row>
    <row r="184" spans="1:9" ht="13.5">
      <c r="A184" s="88"/>
      <c r="B184" s="90"/>
      <c r="C184" s="99"/>
      <c r="D184" s="99"/>
      <c r="E184" s="99"/>
      <c r="F184" s="99"/>
      <c r="G184" s="99"/>
      <c r="H184" s="99"/>
      <c r="I184" s="99"/>
    </row>
    <row r="185" spans="1:9" ht="13.5">
      <c r="A185" s="88"/>
      <c r="B185" s="90"/>
      <c r="C185" s="99"/>
      <c r="D185" s="99"/>
      <c r="E185" s="99"/>
      <c r="F185" s="99"/>
      <c r="G185" s="99"/>
      <c r="H185" s="99"/>
      <c r="I185" s="99"/>
    </row>
    <row r="186" spans="1:9" ht="13.5">
      <c r="A186" s="88"/>
      <c r="B186" s="90"/>
      <c r="C186" s="99"/>
      <c r="D186" s="99"/>
      <c r="E186" s="99"/>
      <c r="F186" s="99"/>
      <c r="G186" s="99"/>
      <c r="H186" s="99"/>
      <c r="I186" s="99"/>
    </row>
    <row r="187" spans="1:9" ht="13.5">
      <c r="A187" s="88"/>
      <c r="B187" s="90"/>
      <c r="C187" s="99"/>
      <c r="D187" s="99"/>
      <c r="E187" s="99"/>
      <c r="F187" s="99"/>
      <c r="G187" s="99"/>
      <c r="H187" s="99"/>
      <c r="I187" s="99"/>
    </row>
    <row r="188" spans="1:9" ht="13.5">
      <c r="A188" s="88"/>
      <c r="B188" s="90"/>
      <c r="C188" s="99"/>
      <c r="D188" s="99"/>
      <c r="E188" s="99"/>
      <c r="F188" s="99"/>
      <c r="G188" s="99"/>
      <c r="H188" s="99"/>
      <c r="I188" s="99"/>
    </row>
    <row r="189" spans="1:9" ht="13.5">
      <c r="A189" s="88"/>
      <c r="B189" s="90"/>
      <c r="C189" s="99"/>
      <c r="D189" s="99"/>
      <c r="E189" s="99"/>
      <c r="F189" s="99"/>
      <c r="G189" s="99"/>
      <c r="H189" s="99"/>
      <c r="I189" s="99"/>
    </row>
    <row r="190" spans="1:9" ht="13.5">
      <c r="A190" s="88"/>
      <c r="B190" s="90"/>
      <c r="C190" s="99"/>
      <c r="D190" s="99"/>
      <c r="E190" s="99"/>
      <c r="F190" s="99"/>
      <c r="G190" s="99"/>
      <c r="H190" s="99"/>
      <c r="I190" s="99"/>
    </row>
    <row r="191" spans="1:9" ht="13.5">
      <c r="A191" s="88"/>
      <c r="B191" s="92"/>
      <c r="C191" s="99"/>
      <c r="D191" s="99"/>
      <c r="E191" s="99"/>
      <c r="F191" s="99"/>
      <c r="G191" s="99"/>
      <c r="H191" s="99"/>
      <c r="I191" s="99"/>
    </row>
    <row r="192" spans="1:9" ht="13.5">
      <c r="A192" s="88"/>
      <c r="B192" s="90"/>
      <c r="C192" s="99"/>
      <c r="D192" s="99"/>
      <c r="E192" s="99"/>
      <c r="F192" s="99"/>
      <c r="G192" s="99"/>
      <c r="H192" s="99"/>
      <c r="I192" s="99"/>
    </row>
    <row r="193" spans="1:9" ht="13.5">
      <c r="A193" s="88"/>
      <c r="B193" s="90"/>
      <c r="C193" s="99"/>
      <c r="D193" s="99"/>
      <c r="E193" s="99"/>
      <c r="F193" s="99"/>
      <c r="G193" s="99"/>
      <c r="H193" s="99"/>
      <c r="I193" s="99"/>
    </row>
    <row r="194" spans="1:9" ht="13.5">
      <c r="A194" s="88"/>
      <c r="B194" s="90"/>
      <c r="C194" s="99"/>
      <c r="D194" s="99"/>
      <c r="E194" s="99"/>
      <c r="F194" s="99"/>
      <c r="G194" s="99"/>
      <c r="H194" s="99"/>
      <c r="I194" s="99"/>
    </row>
    <row r="195" spans="1:9" ht="13.5">
      <c r="A195" s="88"/>
      <c r="B195" s="90"/>
      <c r="C195" s="99"/>
      <c r="D195" s="99"/>
      <c r="E195" s="99"/>
      <c r="F195" s="99"/>
      <c r="G195" s="99"/>
      <c r="H195" s="99"/>
      <c r="I195" s="99"/>
    </row>
    <row r="196" spans="1:9" ht="13.5">
      <c r="A196" s="88"/>
      <c r="B196" s="90"/>
      <c r="C196" s="99"/>
      <c r="D196" s="99"/>
      <c r="E196" s="99"/>
      <c r="F196" s="99"/>
      <c r="G196" s="99"/>
      <c r="H196" s="99"/>
      <c r="I196" s="99"/>
    </row>
    <row r="197" spans="1:9" ht="13.5">
      <c r="A197" s="88"/>
      <c r="B197" s="90"/>
      <c r="C197" s="99"/>
      <c r="D197" s="99"/>
      <c r="E197" s="99"/>
      <c r="F197" s="99"/>
      <c r="G197" s="99"/>
      <c r="H197" s="99"/>
      <c r="I197" s="99"/>
    </row>
    <row r="198" spans="1:9" ht="13.5">
      <c r="A198" s="88"/>
      <c r="B198" s="93"/>
      <c r="C198" s="99"/>
      <c r="D198" s="99"/>
      <c r="E198" s="99"/>
      <c r="F198" s="99"/>
      <c r="G198" s="99"/>
      <c r="H198" s="99"/>
      <c r="I198" s="99"/>
    </row>
    <row r="199" spans="1:9" ht="13.5">
      <c r="A199" s="88"/>
      <c r="B199" s="90"/>
      <c r="C199" s="99"/>
      <c r="D199" s="99"/>
      <c r="E199" s="99"/>
      <c r="F199" s="99"/>
      <c r="G199" s="99"/>
      <c r="H199" s="99"/>
      <c r="I199" s="99"/>
    </row>
    <row r="200" spans="1:9" ht="13.5">
      <c r="A200" s="88"/>
      <c r="B200" s="90"/>
      <c r="C200" s="99"/>
      <c r="D200" s="99"/>
      <c r="E200" s="99"/>
      <c r="F200" s="99"/>
      <c r="G200" s="99"/>
      <c r="H200" s="99"/>
      <c r="I200" s="99"/>
    </row>
    <row r="201" spans="1:9" ht="13.5">
      <c r="A201" s="88"/>
      <c r="B201" s="90"/>
      <c r="C201" s="99"/>
      <c r="D201" s="99"/>
      <c r="E201" s="99"/>
      <c r="F201" s="99"/>
      <c r="G201" s="99"/>
      <c r="H201" s="99"/>
      <c r="I201" s="99"/>
    </row>
    <row r="202" spans="1:9" ht="13.5">
      <c r="A202" s="88"/>
      <c r="B202" s="90"/>
      <c r="C202" s="99"/>
      <c r="D202" s="99"/>
      <c r="E202" s="99"/>
      <c r="F202" s="99"/>
      <c r="G202" s="99"/>
      <c r="H202" s="99"/>
      <c r="I202" s="99"/>
    </row>
    <row r="203" spans="1:9" ht="13.5">
      <c r="A203" s="88"/>
      <c r="B203" s="90"/>
      <c r="C203" s="99"/>
      <c r="D203" s="99"/>
      <c r="E203" s="99"/>
      <c r="F203" s="99"/>
      <c r="G203" s="99"/>
      <c r="H203" s="99"/>
      <c r="I203" s="99"/>
    </row>
    <row r="204" spans="1:9" ht="13.5">
      <c r="A204" s="88"/>
      <c r="B204" s="90"/>
      <c r="C204" s="99"/>
      <c r="D204" s="99"/>
      <c r="E204" s="99"/>
      <c r="F204" s="99"/>
      <c r="G204" s="99"/>
      <c r="H204" s="99"/>
      <c r="I204" s="99"/>
    </row>
    <row r="205" spans="1:9" ht="13.5">
      <c r="A205" s="88"/>
      <c r="B205" s="90"/>
      <c r="C205" s="99"/>
      <c r="D205" s="99"/>
      <c r="E205" s="99"/>
      <c r="F205" s="99"/>
      <c r="G205" s="99"/>
      <c r="H205" s="99"/>
      <c r="I205" s="99"/>
    </row>
    <row r="206" spans="1:9" ht="13.5">
      <c r="A206" s="88"/>
      <c r="B206" s="90"/>
      <c r="C206" s="99"/>
      <c r="D206" s="99"/>
      <c r="E206" s="99"/>
      <c r="F206" s="99"/>
      <c r="G206" s="99"/>
      <c r="H206" s="99"/>
      <c r="I206" s="99"/>
    </row>
    <row r="207" spans="1:9" ht="13.5">
      <c r="A207" s="88"/>
      <c r="B207" s="94"/>
      <c r="C207" s="99"/>
      <c r="D207" s="99"/>
      <c r="E207" s="99"/>
      <c r="F207" s="99"/>
      <c r="G207" s="99"/>
      <c r="H207" s="99"/>
      <c r="I207" s="99"/>
    </row>
    <row r="208" spans="1:9" ht="13.5">
      <c r="A208" s="88"/>
      <c r="B208" s="90"/>
      <c r="C208" s="99"/>
      <c r="D208" s="99"/>
      <c r="E208" s="99"/>
      <c r="F208" s="99"/>
      <c r="G208" s="99"/>
      <c r="H208" s="99"/>
      <c r="I208" s="99"/>
    </row>
    <row r="209" spans="1:9" ht="13.5">
      <c r="A209" s="88"/>
      <c r="B209" s="90"/>
      <c r="C209" s="99"/>
      <c r="D209" s="99"/>
      <c r="E209" s="99"/>
      <c r="F209" s="99"/>
      <c r="G209" s="99"/>
      <c r="H209" s="99"/>
      <c r="I209" s="99"/>
    </row>
    <row r="210" spans="1:9" ht="13.5">
      <c r="A210" s="88"/>
      <c r="B210" s="90"/>
      <c r="C210" s="99"/>
      <c r="D210" s="99"/>
      <c r="E210" s="99"/>
      <c r="F210" s="99"/>
      <c r="G210" s="99"/>
      <c r="H210" s="99"/>
      <c r="I210" s="99"/>
    </row>
    <row r="211" spans="1:9" ht="13.5">
      <c r="A211" s="88"/>
      <c r="B211" s="90"/>
      <c r="C211" s="99"/>
      <c r="D211" s="99"/>
      <c r="E211" s="99"/>
      <c r="F211" s="99"/>
      <c r="G211" s="99"/>
      <c r="H211" s="99"/>
      <c r="I211" s="99"/>
    </row>
    <row r="212" spans="1:9" ht="13.5">
      <c r="A212" s="88"/>
      <c r="B212" s="90"/>
      <c r="C212" s="99"/>
      <c r="D212" s="99"/>
      <c r="E212" s="99"/>
      <c r="F212" s="99"/>
      <c r="G212" s="99"/>
      <c r="H212" s="99"/>
      <c r="I212" s="99"/>
    </row>
    <row r="213" spans="1:9" ht="13.5">
      <c r="A213" s="88"/>
      <c r="B213" s="90"/>
      <c r="C213" s="99"/>
      <c r="D213" s="99"/>
      <c r="E213" s="99"/>
      <c r="F213" s="99"/>
      <c r="G213" s="99"/>
      <c r="H213" s="99"/>
      <c r="I213" s="99"/>
    </row>
    <row r="214" spans="1:9" ht="13.5">
      <c r="A214" s="88"/>
      <c r="B214" s="90"/>
      <c r="C214" s="99"/>
      <c r="D214" s="99"/>
      <c r="E214" s="99"/>
      <c r="F214" s="99"/>
      <c r="G214" s="99"/>
      <c r="H214" s="99"/>
      <c r="I214" s="99"/>
    </row>
    <row r="215" spans="1:9" ht="13.5">
      <c r="A215" s="88"/>
      <c r="B215" s="90"/>
      <c r="C215" s="99"/>
      <c r="D215" s="99"/>
      <c r="E215" s="99"/>
      <c r="F215" s="99"/>
      <c r="G215" s="99"/>
      <c r="H215" s="99"/>
      <c r="I215" s="99"/>
    </row>
    <row r="216" spans="1:9" ht="13.5">
      <c r="A216" s="88"/>
      <c r="B216" s="90"/>
      <c r="C216" s="99"/>
      <c r="D216" s="99"/>
      <c r="E216" s="99"/>
      <c r="F216" s="99"/>
      <c r="G216" s="99"/>
      <c r="H216" s="99"/>
      <c r="I216" s="99"/>
    </row>
    <row r="217" spans="1:9" ht="13.5">
      <c r="A217" s="88"/>
      <c r="B217" s="90"/>
      <c r="C217" s="99"/>
      <c r="D217" s="99"/>
      <c r="E217" s="99"/>
      <c r="F217" s="99"/>
      <c r="G217" s="99"/>
      <c r="H217" s="99"/>
      <c r="I217" s="99"/>
    </row>
    <row r="218" spans="1:9" ht="13.5">
      <c r="A218" s="88"/>
      <c r="B218" s="90"/>
      <c r="C218" s="99"/>
      <c r="D218" s="99"/>
      <c r="E218" s="99"/>
      <c r="F218" s="99"/>
      <c r="G218" s="99"/>
      <c r="H218" s="99"/>
      <c r="I218" s="99"/>
    </row>
    <row r="219" spans="1:9" ht="13.5">
      <c r="A219" s="88"/>
      <c r="B219" s="90"/>
      <c r="C219" s="99"/>
      <c r="D219" s="99"/>
      <c r="E219" s="99"/>
      <c r="F219" s="99"/>
      <c r="G219" s="99"/>
      <c r="H219" s="99"/>
      <c r="I219" s="99"/>
    </row>
    <row r="220" spans="1:9" ht="13.5">
      <c r="A220" s="88"/>
      <c r="B220" s="90"/>
      <c r="C220" s="99"/>
      <c r="D220" s="99"/>
      <c r="E220" s="99"/>
      <c r="F220" s="99"/>
      <c r="G220" s="99"/>
      <c r="H220" s="99"/>
      <c r="I220" s="99"/>
    </row>
    <row r="221" spans="1:9" ht="13.5">
      <c r="A221" s="88"/>
      <c r="B221" s="90"/>
      <c r="C221" s="99"/>
      <c r="D221" s="99"/>
      <c r="E221" s="99"/>
      <c r="F221" s="99"/>
      <c r="G221" s="99"/>
      <c r="H221" s="99"/>
      <c r="I221" s="99"/>
    </row>
    <row r="222" spans="1:9" ht="13.5">
      <c r="A222" s="88"/>
      <c r="B222" s="90"/>
      <c r="C222" s="99"/>
      <c r="D222" s="99"/>
      <c r="E222" s="99"/>
      <c r="F222" s="99"/>
      <c r="G222" s="99"/>
      <c r="H222" s="99"/>
      <c r="I222" s="99"/>
    </row>
    <row r="223" spans="1:9" ht="13.5">
      <c r="A223" s="88"/>
      <c r="B223" s="90"/>
      <c r="C223" s="99"/>
      <c r="D223" s="99"/>
      <c r="E223" s="99"/>
      <c r="F223" s="99"/>
      <c r="G223" s="99"/>
      <c r="H223" s="99"/>
      <c r="I223" s="99"/>
    </row>
    <row r="224" spans="1:9" ht="13.5">
      <c r="A224" s="88"/>
      <c r="B224" s="90"/>
      <c r="C224" s="99"/>
      <c r="D224" s="99"/>
      <c r="E224" s="99"/>
      <c r="F224" s="99"/>
      <c r="G224" s="99"/>
      <c r="H224" s="99"/>
      <c r="I224" s="99"/>
    </row>
    <row r="225" spans="1:9" ht="13.5">
      <c r="A225" s="88"/>
      <c r="B225" s="90"/>
      <c r="C225" s="99"/>
      <c r="D225" s="99"/>
      <c r="E225" s="99"/>
      <c r="F225" s="99"/>
      <c r="G225" s="99"/>
      <c r="H225" s="99"/>
      <c r="I225" s="99"/>
    </row>
    <row r="226" spans="1:9" ht="13.5">
      <c r="A226" s="88"/>
      <c r="B226" s="90"/>
      <c r="C226" s="99"/>
      <c r="D226" s="99"/>
      <c r="E226" s="99"/>
      <c r="F226" s="99"/>
      <c r="G226" s="99"/>
      <c r="H226" s="99"/>
      <c r="I226" s="99"/>
    </row>
    <row r="227" spans="1:9" ht="13.5">
      <c r="A227" s="88"/>
      <c r="B227" s="90"/>
      <c r="C227" s="99"/>
      <c r="D227" s="99"/>
      <c r="E227" s="99"/>
      <c r="F227" s="99"/>
      <c r="G227" s="99"/>
      <c r="H227" s="99"/>
      <c r="I227" s="99"/>
    </row>
    <row r="228" spans="1:9" ht="13.5">
      <c r="A228" s="88"/>
      <c r="B228" s="90"/>
      <c r="C228" s="99"/>
      <c r="D228" s="99"/>
      <c r="E228" s="99"/>
      <c r="F228" s="99"/>
      <c r="G228" s="99"/>
      <c r="H228" s="99"/>
      <c r="I228" s="99"/>
    </row>
    <row r="229" spans="1:9" ht="13.5">
      <c r="A229" s="88"/>
      <c r="B229" s="90"/>
      <c r="C229" s="99"/>
      <c r="D229" s="99"/>
      <c r="E229" s="99"/>
      <c r="F229" s="99"/>
      <c r="G229" s="99"/>
      <c r="H229" s="99"/>
      <c r="I229" s="99"/>
    </row>
    <row r="230" spans="1:9" ht="13.5">
      <c r="A230" s="88"/>
      <c r="B230" s="91"/>
      <c r="C230" s="99"/>
      <c r="D230" s="99"/>
      <c r="E230" s="99"/>
      <c r="F230" s="99"/>
      <c r="G230" s="99"/>
      <c r="H230" s="99"/>
      <c r="I230" s="99"/>
    </row>
    <row r="231" spans="1:9" ht="13.5">
      <c r="A231" s="88"/>
      <c r="B231" s="90"/>
      <c r="C231" s="99"/>
      <c r="D231" s="99"/>
      <c r="E231" s="99"/>
      <c r="F231" s="99"/>
      <c r="G231" s="99"/>
      <c r="H231" s="99"/>
      <c r="I231" s="99"/>
    </row>
    <row r="232" spans="1:9" ht="13.5">
      <c r="A232" s="88"/>
      <c r="B232" s="90"/>
      <c r="C232" s="99"/>
      <c r="D232" s="99"/>
      <c r="E232" s="99"/>
      <c r="F232" s="99"/>
      <c r="G232" s="99"/>
      <c r="H232" s="99"/>
      <c r="I232" s="99"/>
    </row>
    <row r="233" spans="1:9" ht="13.5">
      <c r="A233" s="88"/>
      <c r="B233" s="90"/>
      <c r="C233" s="99"/>
      <c r="D233" s="99"/>
      <c r="E233" s="99"/>
      <c r="F233" s="99"/>
      <c r="G233" s="99"/>
      <c r="H233" s="99"/>
      <c r="I233" s="99"/>
    </row>
    <row r="234" spans="1:9" ht="13.5">
      <c r="A234" s="88"/>
      <c r="B234" s="90"/>
      <c r="C234" s="99"/>
      <c r="D234" s="99"/>
      <c r="E234" s="99"/>
      <c r="F234" s="99"/>
      <c r="G234" s="99"/>
      <c r="H234" s="99"/>
      <c r="I234" s="99"/>
    </row>
    <row r="235" spans="1:9" ht="13.5">
      <c r="A235" s="88"/>
      <c r="B235" s="90"/>
      <c r="C235" s="99"/>
      <c r="D235" s="99"/>
      <c r="E235" s="99"/>
      <c r="F235" s="99"/>
      <c r="G235" s="99"/>
      <c r="H235" s="99"/>
      <c r="I235" s="99"/>
    </row>
    <row r="236" spans="1:9" ht="13.5">
      <c r="A236" s="88"/>
      <c r="B236" s="93"/>
      <c r="C236" s="99"/>
      <c r="D236" s="99"/>
      <c r="E236" s="99"/>
      <c r="F236" s="99"/>
      <c r="G236" s="99"/>
      <c r="H236" s="99"/>
      <c r="I236" s="99"/>
    </row>
    <row r="237" spans="1:9" ht="13.5">
      <c r="A237" s="88"/>
      <c r="B237" s="91"/>
      <c r="C237" s="99"/>
      <c r="D237" s="99"/>
      <c r="E237" s="99"/>
      <c r="F237" s="99"/>
      <c r="G237" s="99"/>
      <c r="H237" s="99"/>
      <c r="I237" s="99"/>
    </row>
    <row r="238" spans="1:9" ht="13.5">
      <c r="A238" s="88"/>
      <c r="B238" s="91"/>
      <c r="C238" s="99"/>
      <c r="D238" s="99"/>
      <c r="E238" s="99"/>
      <c r="F238" s="99"/>
      <c r="G238" s="99"/>
      <c r="H238" s="99"/>
      <c r="I238" s="99"/>
    </row>
    <row r="239" spans="1:9" ht="13.5">
      <c r="A239" s="88"/>
      <c r="B239" s="90"/>
      <c r="C239" s="99"/>
      <c r="D239" s="99"/>
      <c r="E239" s="99"/>
      <c r="F239" s="99"/>
      <c r="G239" s="99"/>
      <c r="H239" s="99"/>
      <c r="I239" s="99"/>
    </row>
    <row r="240" spans="1:9" ht="13.5">
      <c r="A240" s="88"/>
      <c r="B240" s="90"/>
      <c r="C240" s="99"/>
      <c r="D240" s="99"/>
      <c r="E240" s="99"/>
      <c r="F240" s="99"/>
      <c r="G240" s="99"/>
      <c r="H240" s="99"/>
      <c r="I240" s="99"/>
    </row>
    <row r="241" spans="1:9" ht="13.5">
      <c r="A241" s="88"/>
      <c r="B241" s="90"/>
      <c r="C241" s="99"/>
      <c r="D241" s="99"/>
      <c r="E241" s="99"/>
      <c r="F241" s="99"/>
      <c r="G241" s="99"/>
      <c r="H241" s="99"/>
      <c r="I241" s="99"/>
    </row>
    <row r="242" spans="1:9" ht="13.5">
      <c r="A242" s="88"/>
      <c r="B242" s="90"/>
      <c r="C242" s="99"/>
      <c r="D242" s="99"/>
      <c r="E242" s="99"/>
      <c r="F242" s="99"/>
      <c r="G242" s="99"/>
      <c r="H242" s="99"/>
      <c r="I242" s="99"/>
    </row>
    <row r="243" spans="1:9" ht="13.5">
      <c r="A243" s="88"/>
      <c r="B243" s="90"/>
      <c r="C243" s="99"/>
      <c r="D243" s="99"/>
      <c r="E243" s="99"/>
      <c r="F243" s="99"/>
      <c r="G243" s="99"/>
      <c r="H243" s="99"/>
      <c r="I243" s="99"/>
    </row>
    <row r="244" spans="1:9" ht="13.5">
      <c r="A244" s="88"/>
      <c r="B244" s="90"/>
      <c r="C244" s="99"/>
      <c r="D244" s="99"/>
      <c r="E244" s="99"/>
      <c r="F244" s="99"/>
      <c r="G244" s="99"/>
      <c r="H244" s="99"/>
      <c r="I244" s="99"/>
    </row>
    <row r="245" spans="1:9" ht="13.5">
      <c r="A245" s="88"/>
      <c r="B245" s="90"/>
      <c r="C245" s="99"/>
      <c r="D245" s="99"/>
      <c r="E245" s="99"/>
      <c r="F245" s="99"/>
      <c r="G245" s="99"/>
      <c r="H245" s="99"/>
      <c r="I245" s="99"/>
    </row>
    <row r="246" spans="1:9" ht="13.5">
      <c r="A246" s="88"/>
      <c r="B246" s="90"/>
      <c r="C246" s="99"/>
      <c r="D246" s="99"/>
      <c r="E246" s="99"/>
      <c r="F246" s="99"/>
      <c r="G246" s="99"/>
      <c r="H246" s="99"/>
      <c r="I246" s="99"/>
    </row>
    <row r="247" spans="1:9" ht="13.5">
      <c r="A247" s="88"/>
      <c r="B247" s="90"/>
      <c r="C247" s="99"/>
      <c r="D247" s="99"/>
      <c r="E247" s="99"/>
      <c r="F247" s="99"/>
      <c r="G247" s="99"/>
      <c r="H247" s="99"/>
      <c r="I247" s="99"/>
    </row>
    <row r="248" spans="1:9" ht="13.5">
      <c r="A248" s="88"/>
      <c r="B248" s="90"/>
      <c r="C248" s="99"/>
      <c r="D248" s="99"/>
      <c r="E248" s="99"/>
      <c r="F248" s="99"/>
      <c r="G248" s="99"/>
      <c r="H248" s="99"/>
      <c r="I248" s="99"/>
    </row>
    <row r="249" spans="1:9" ht="13.5">
      <c r="A249" s="88"/>
      <c r="B249" s="90"/>
      <c r="C249" s="99"/>
      <c r="D249" s="99"/>
      <c r="E249" s="99"/>
      <c r="F249" s="99"/>
      <c r="G249" s="99"/>
      <c r="H249" s="99"/>
      <c r="I249" s="99"/>
    </row>
    <row r="250" spans="1:9" ht="13.5">
      <c r="A250" s="88"/>
      <c r="B250" s="90"/>
      <c r="C250" s="99"/>
      <c r="D250" s="99"/>
      <c r="E250" s="99"/>
      <c r="F250" s="99"/>
      <c r="G250" s="99"/>
      <c r="H250" s="99"/>
      <c r="I250" s="99"/>
    </row>
    <row r="251" spans="1:9" ht="13.5">
      <c r="A251" s="88"/>
      <c r="B251" s="90"/>
      <c r="C251" s="99"/>
      <c r="D251" s="99"/>
      <c r="E251" s="99"/>
      <c r="F251" s="99"/>
      <c r="G251" s="99"/>
      <c r="H251" s="99"/>
      <c r="I251" s="99"/>
    </row>
    <row r="252" spans="1:9" ht="13.5">
      <c r="A252" s="88"/>
      <c r="B252" s="90"/>
      <c r="C252" s="99"/>
      <c r="D252" s="99"/>
      <c r="E252" s="99"/>
      <c r="F252" s="99"/>
      <c r="G252" s="99"/>
      <c r="H252" s="99"/>
      <c r="I252" s="99"/>
    </row>
    <row r="253" spans="1:9" ht="13.5">
      <c r="A253" s="88"/>
      <c r="B253" s="90"/>
      <c r="C253" s="99"/>
      <c r="D253" s="99"/>
      <c r="E253" s="99"/>
      <c r="F253" s="99"/>
      <c r="G253" s="99"/>
      <c r="H253" s="99"/>
      <c r="I253" s="99"/>
    </row>
    <row r="254" spans="1:9" ht="13.5">
      <c r="A254" s="88"/>
      <c r="B254" s="90"/>
      <c r="C254" s="99"/>
      <c r="D254" s="99"/>
      <c r="E254" s="99"/>
      <c r="F254" s="99"/>
      <c r="G254" s="99"/>
      <c r="H254" s="99"/>
      <c r="I254" s="99"/>
    </row>
    <row r="255" spans="1:9" ht="13.5">
      <c r="A255" s="88"/>
      <c r="B255" s="90"/>
      <c r="C255" s="99"/>
      <c r="D255" s="99"/>
      <c r="E255" s="99"/>
      <c r="F255" s="99"/>
      <c r="G255" s="99"/>
      <c r="H255" s="99"/>
      <c r="I255" s="99"/>
    </row>
    <row r="256" spans="1:9" ht="13.5">
      <c r="A256" s="88"/>
      <c r="B256" s="90"/>
      <c r="C256" s="99"/>
      <c r="D256" s="99"/>
      <c r="E256" s="99"/>
      <c r="F256" s="99"/>
      <c r="G256" s="99"/>
      <c r="H256" s="99"/>
      <c r="I256" s="99"/>
    </row>
    <row r="257" spans="1:9" ht="13.5">
      <c r="A257" s="88"/>
      <c r="B257" s="90"/>
      <c r="C257" s="99"/>
      <c r="D257" s="99"/>
      <c r="E257" s="99"/>
      <c r="F257" s="99"/>
      <c r="G257" s="99"/>
      <c r="H257" s="99"/>
      <c r="I257" s="99"/>
    </row>
    <row r="258" spans="1:9" ht="13.5">
      <c r="A258" s="88"/>
      <c r="B258" s="90"/>
      <c r="C258" s="99"/>
      <c r="D258" s="99"/>
      <c r="E258" s="99"/>
      <c r="F258" s="99"/>
      <c r="G258" s="99"/>
      <c r="H258" s="99"/>
      <c r="I258" s="99"/>
    </row>
    <row r="259" spans="1:9" ht="13.5">
      <c r="A259" s="88"/>
      <c r="B259" s="90"/>
      <c r="C259" s="99"/>
      <c r="D259" s="99"/>
      <c r="E259" s="99"/>
      <c r="F259" s="99"/>
      <c r="G259" s="99"/>
      <c r="H259" s="99"/>
      <c r="I259" s="99"/>
    </row>
    <row r="260" spans="1:9" ht="13.5">
      <c r="A260" s="88"/>
      <c r="B260" s="90"/>
      <c r="C260" s="99"/>
      <c r="D260" s="99"/>
      <c r="E260" s="99"/>
      <c r="F260" s="99"/>
      <c r="G260" s="99"/>
      <c r="H260" s="99"/>
      <c r="I260" s="99"/>
    </row>
    <row r="261" spans="1:9" ht="13.5">
      <c r="A261" s="88"/>
      <c r="B261" s="90"/>
      <c r="C261" s="99"/>
      <c r="D261" s="99"/>
      <c r="E261" s="99"/>
      <c r="F261" s="99"/>
      <c r="G261" s="99"/>
      <c r="H261" s="99"/>
      <c r="I261" s="99"/>
    </row>
    <row r="262" spans="1:9" ht="13.5">
      <c r="A262" s="88"/>
      <c r="B262" s="90"/>
      <c r="C262" s="99"/>
      <c r="D262" s="99"/>
      <c r="E262" s="99"/>
      <c r="F262" s="99"/>
      <c r="G262" s="99"/>
      <c r="H262" s="99"/>
      <c r="I262" s="99"/>
    </row>
    <row r="263" spans="1:9" ht="13.5">
      <c r="A263" s="88"/>
      <c r="B263" s="90"/>
      <c r="C263" s="99"/>
      <c r="D263" s="99"/>
      <c r="E263" s="99"/>
      <c r="F263" s="99"/>
      <c r="G263" s="99"/>
      <c r="H263" s="99"/>
      <c r="I263" s="99"/>
    </row>
    <row r="264" spans="1:9" ht="13.5">
      <c r="A264" s="88"/>
      <c r="B264" s="90"/>
      <c r="C264" s="99"/>
      <c r="D264" s="99"/>
      <c r="E264" s="99"/>
      <c r="F264" s="99"/>
      <c r="G264" s="99"/>
      <c r="H264" s="99"/>
      <c r="I264" s="99"/>
    </row>
    <row r="265" spans="1:9" ht="13.5">
      <c r="A265" s="88"/>
      <c r="B265" s="90"/>
      <c r="C265" s="99"/>
      <c r="D265" s="99"/>
      <c r="E265" s="99"/>
      <c r="F265" s="99"/>
      <c r="G265" s="99"/>
      <c r="H265" s="99"/>
      <c r="I265" s="99"/>
    </row>
    <row r="266" spans="1:9" ht="13.5">
      <c r="A266" s="88"/>
      <c r="B266" s="90"/>
      <c r="C266" s="99"/>
      <c r="D266" s="99"/>
      <c r="E266" s="99"/>
      <c r="F266" s="99"/>
      <c r="G266" s="99"/>
      <c r="H266" s="99"/>
      <c r="I266" s="99"/>
    </row>
    <row r="267" spans="1:9" ht="13.5">
      <c r="A267" s="88"/>
      <c r="B267" s="90"/>
      <c r="C267" s="99"/>
      <c r="D267" s="99"/>
      <c r="E267" s="99"/>
      <c r="F267" s="99"/>
      <c r="G267" s="99"/>
      <c r="H267" s="99"/>
      <c r="I267" s="99"/>
    </row>
    <row r="268" spans="1:9" ht="13.5">
      <c r="A268" s="88"/>
      <c r="B268" s="90"/>
      <c r="C268" s="99"/>
      <c r="D268" s="99"/>
      <c r="E268" s="99"/>
      <c r="F268" s="99"/>
      <c r="G268" s="99"/>
      <c r="H268" s="99"/>
      <c r="I268" s="99"/>
    </row>
    <row r="269" spans="1:9" ht="13.5">
      <c r="A269" s="88"/>
      <c r="B269" s="90"/>
      <c r="C269" s="99"/>
      <c r="D269" s="99"/>
      <c r="E269" s="99"/>
      <c r="F269" s="99"/>
      <c r="G269" s="99"/>
      <c r="H269" s="99"/>
      <c r="I269" s="99"/>
    </row>
    <row r="270" spans="1:9" ht="13.5">
      <c r="A270" s="88"/>
      <c r="B270" s="90"/>
      <c r="C270" s="99"/>
      <c r="D270" s="99"/>
      <c r="E270" s="99"/>
      <c r="F270" s="99"/>
      <c r="G270" s="99"/>
      <c r="H270" s="99"/>
      <c r="I270" s="99"/>
    </row>
    <row r="271" spans="1:9" ht="13.5">
      <c r="A271" s="88"/>
      <c r="B271" s="90"/>
      <c r="C271" s="99"/>
      <c r="D271" s="99"/>
      <c r="E271" s="99"/>
      <c r="F271" s="99"/>
      <c r="G271" s="99"/>
      <c r="H271" s="99"/>
      <c r="I271" s="99"/>
    </row>
    <row r="272" spans="1:9" ht="13.5">
      <c r="A272" s="88"/>
      <c r="B272" s="90"/>
      <c r="C272" s="99"/>
      <c r="D272" s="99"/>
      <c r="E272" s="99"/>
      <c r="F272" s="99"/>
      <c r="G272" s="99"/>
      <c r="H272" s="99"/>
      <c r="I272" s="99"/>
    </row>
    <row r="273" spans="1:9" ht="13.5">
      <c r="A273" s="88"/>
      <c r="B273" s="91"/>
      <c r="C273" s="99"/>
      <c r="D273" s="99"/>
      <c r="E273" s="99"/>
      <c r="F273" s="99"/>
      <c r="G273" s="99"/>
      <c r="H273" s="99"/>
      <c r="I273" s="99"/>
    </row>
    <row r="274" spans="1:9" ht="13.5">
      <c r="A274" s="88"/>
      <c r="B274" s="91"/>
      <c r="C274" s="99"/>
      <c r="D274" s="99"/>
      <c r="E274" s="99"/>
      <c r="F274" s="99"/>
      <c r="G274" s="99"/>
      <c r="H274" s="99"/>
      <c r="I274" s="99"/>
    </row>
    <row r="275" spans="1:9" ht="13.5">
      <c r="A275" s="88"/>
      <c r="B275" s="92"/>
      <c r="C275" s="99"/>
      <c r="D275" s="99"/>
      <c r="E275" s="99"/>
      <c r="F275" s="99"/>
      <c r="G275" s="99"/>
      <c r="H275" s="99"/>
      <c r="I275" s="99"/>
    </row>
    <row r="276" spans="1:9" ht="13.5">
      <c r="A276" s="88"/>
      <c r="B276" s="90"/>
      <c r="C276" s="99"/>
      <c r="D276" s="99"/>
      <c r="E276" s="99"/>
      <c r="F276" s="99"/>
      <c r="G276" s="99"/>
      <c r="H276" s="99"/>
      <c r="I276" s="99"/>
    </row>
    <row r="277" spans="1:9" ht="13.5">
      <c r="A277" s="88"/>
      <c r="B277" s="90"/>
      <c r="C277" s="99"/>
      <c r="D277" s="99"/>
      <c r="E277" s="99"/>
      <c r="F277" s="99"/>
      <c r="G277" s="99"/>
      <c r="H277" s="99"/>
      <c r="I277" s="99"/>
    </row>
    <row r="278" spans="1:9" ht="13.5">
      <c r="A278" s="88"/>
      <c r="B278" s="90"/>
      <c r="C278" s="99"/>
      <c r="D278" s="99"/>
      <c r="E278" s="99"/>
      <c r="F278" s="99"/>
      <c r="G278" s="99"/>
      <c r="H278" s="99"/>
      <c r="I278" s="99"/>
    </row>
    <row r="279" spans="1:9" ht="13.5">
      <c r="A279" s="88"/>
      <c r="B279" s="90"/>
      <c r="C279" s="99"/>
      <c r="D279" s="99"/>
      <c r="E279" s="99"/>
      <c r="F279" s="99"/>
      <c r="G279" s="99"/>
      <c r="H279" s="99"/>
      <c r="I279" s="99"/>
    </row>
    <row r="280" spans="1:9" ht="13.5">
      <c r="A280" s="88"/>
      <c r="B280" s="90"/>
      <c r="C280" s="99"/>
      <c r="D280" s="99"/>
      <c r="E280" s="99"/>
      <c r="F280" s="99"/>
      <c r="G280" s="99"/>
      <c r="H280" s="99"/>
      <c r="I280" s="99"/>
    </row>
    <row r="281" spans="1:9" ht="13.5">
      <c r="A281" s="88"/>
      <c r="B281" s="90"/>
      <c r="C281" s="99"/>
      <c r="D281" s="99"/>
      <c r="E281" s="99"/>
      <c r="F281" s="99"/>
      <c r="G281" s="99"/>
      <c r="H281" s="99"/>
      <c r="I281" s="99"/>
    </row>
    <row r="282" spans="1:9" ht="13.5">
      <c r="A282" s="88"/>
      <c r="B282" s="90"/>
      <c r="C282" s="99"/>
      <c r="D282" s="99"/>
      <c r="E282" s="99"/>
      <c r="F282" s="99"/>
      <c r="G282" s="99"/>
      <c r="H282" s="99"/>
      <c r="I282" s="99"/>
    </row>
    <row r="283" spans="1:9" ht="13.5">
      <c r="A283" s="88"/>
      <c r="B283" s="90"/>
      <c r="C283" s="99"/>
      <c r="D283" s="99"/>
      <c r="E283" s="99"/>
      <c r="F283" s="99"/>
      <c r="G283" s="99"/>
      <c r="H283" s="99"/>
      <c r="I283" s="99"/>
    </row>
    <row r="284" spans="1:9" ht="13.5">
      <c r="A284" s="88"/>
      <c r="B284" s="90"/>
      <c r="C284" s="99"/>
      <c r="D284" s="99"/>
      <c r="E284" s="99"/>
      <c r="F284" s="99"/>
      <c r="G284" s="99"/>
      <c r="H284" s="99"/>
      <c r="I284" s="99"/>
    </row>
    <row r="285" spans="1:9" ht="13.5">
      <c r="A285" s="88"/>
      <c r="B285" s="90"/>
      <c r="C285" s="99"/>
      <c r="D285" s="99"/>
      <c r="E285" s="99"/>
      <c r="F285" s="99"/>
      <c r="G285" s="99"/>
      <c r="H285" s="99"/>
      <c r="I285" s="99"/>
    </row>
    <row r="286" spans="1:9" ht="13.5">
      <c r="A286" s="88"/>
      <c r="B286" s="90"/>
      <c r="C286" s="99"/>
      <c r="D286" s="99"/>
      <c r="E286" s="99"/>
      <c r="F286" s="99"/>
      <c r="G286" s="99"/>
      <c r="H286" s="99"/>
      <c r="I286" s="99"/>
    </row>
    <row r="287" spans="1:9" ht="13.5">
      <c r="A287" s="88"/>
      <c r="B287" s="90"/>
      <c r="C287" s="99"/>
      <c r="D287" s="99"/>
      <c r="E287" s="99"/>
      <c r="F287" s="99"/>
      <c r="G287" s="99"/>
      <c r="H287" s="99"/>
      <c r="I287" s="99"/>
    </row>
    <row r="288" spans="1:9" ht="13.5">
      <c r="A288" s="88"/>
      <c r="B288" s="90"/>
      <c r="C288" s="99"/>
      <c r="D288" s="99"/>
      <c r="E288" s="99"/>
      <c r="F288" s="99"/>
      <c r="G288" s="99"/>
      <c r="H288" s="99"/>
      <c r="I288" s="99"/>
    </row>
    <row r="289" spans="1:9" ht="13.5">
      <c r="A289" s="88"/>
      <c r="B289" s="90"/>
      <c r="C289" s="99"/>
      <c r="D289" s="99"/>
      <c r="E289" s="99"/>
      <c r="F289" s="99"/>
      <c r="G289" s="99"/>
      <c r="H289" s="99"/>
      <c r="I289" s="99"/>
    </row>
    <row r="290" spans="1:9" ht="13.5">
      <c r="A290" s="88"/>
      <c r="B290" s="90"/>
      <c r="C290" s="99"/>
      <c r="D290" s="99"/>
      <c r="E290" s="99"/>
      <c r="F290" s="99"/>
      <c r="G290" s="99"/>
      <c r="H290" s="99"/>
      <c r="I290" s="99"/>
    </row>
    <row r="291" spans="1:9" ht="13.5">
      <c r="A291" s="88"/>
      <c r="B291" s="90"/>
      <c r="C291" s="99"/>
      <c r="D291" s="99"/>
      <c r="E291" s="99"/>
      <c r="F291" s="99"/>
      <c r="G291" s="99"/>
      <c r="H291" s="99"/>
      <c r="I291" s="99"/>
    </row>
    <row r="292" spans="1:9" ht="13.5">
      <c r="A292" s="88"/>
      <c r="B292" s="90"/>
      <c r="C292" s="99"/>
      <c r="D292" s="99"/>
      <c r="E292" s="99"/>
      <c r="F292" s="99"/>
      <c r="G292" s="99"/>
      <c r="H292" s="99"/>
      <c r="I292" s="99"/>
    </row>
    <row r="293" spans="1:9" ht="13.5">
      <c r="A293" s="88"/>
      <c r="B293" s="90"/>
      <c r="C293" s="99"/>
      <c r="D293" s="99"/>
      <c r="E293" s="99"/>
      <c r="F293" s="99"/>
      <c r="G293" s="99"/>
      <c r="H293" s="99"/>
      <c r="I293" s="99"/>
    </row>
    <row r="294" spans="1:9" ht="13.5">
      <c r="A294" s="88"/>
      <c r="B294" s="90"/>
      <c r="C294" s="99"/>
      <c r="D294" s="99"/>
      <c r="E294" s="99"/>
      <c r="F294" s="99"/>
      <c r="G294" s="99"/>
      <c r="H294" s="99"/>
      <c r="I294" s="99"/>
    </row>
    <row r="295" spans="1:9" ht="13.5">
      <c r="A295" s="88"/>
      <c r="B295" s="90"/>
      <c r="C295" s="99"/>
      <c r="D295" s="99"/>
      <c r="E295" s="99"/>
      <c r="F295" s="99"/>
      <c r="G295" s="99"/>
      <c r="H295" s="99"/>
      <c r="I295" s="99"/>
    </row>
    <row r="296" spans="1:9" ht="13.5">
      <c r="A296" s="88"/>
      <c r="B296" s="90"/>
      <c r="C296" s="99"/>
      <c r="D296" s="99"/>
      <c r="E296" s="99"/>
      <c r="F296" s="99"/>
      <c r="G296" s="99"/>
      <c r="H296" s="99"/>
      <c r="I296" s="99"/>
    </row>
    <row r="297" spans="1:9" ht="13.5">
      <c r="A297" s="88"/>
      <c r="B297" s="90"/>
      <c r="C297" s="99"/>
      <c r="D297" s="99"/>
      <c r="E297" s="99"/>
      <c r="F297" s="99"/>
      <c r="G297" s="99"/>
      <c r="H297" s="99"/>
      <c r="I297" s="99"/>
    </row>
    <row r="298" spans="1:9" ht="13.5">
      <c r="A298" s="88"/>
      <c r="B298" s="90"/>
      <c r="C298" s="99"/>
      <c r="D298" s="99"/>
      <c r="E298" s="99"/>
      <c r="F298" s="99"/>
      <c r="G298" s="99"/>
      <c r="H298" s="99"/>
      <c r="I298" s="99"/>
    </row>
    <row r="299" spans="1:9" ht="13.5">
      <c r="A299" s="88"/>
      <c r="B299" s="90"/>
      <c r="C299" s="99"/>
      <c r="D299" s="99"/>
      <c r="E299" s="99"/>
      <c r="F299" s="99"/>
      <c r="G299" s="99"/>
      <c r="H299" s="99"/>
      <c r="I299" s="99"/>
    </row>
    <row r="300" spans="1:9" ht="13.5">
      <c r="A300" s="88"/>
      <c r="B300" s="90"/>
      <c r="C300" s="99"/>
      <c r="D300" s="99"/>
      <c r="E300" s="99"/>
      <c r="F300" s="99"/>
      <c r="G300" s="99"/>
      <c r="H300" s="99"/>
      <c r="I300" s="99"/>
    </row>
    <row r="301" spans="1:9" ht="13.5">
      <c r="A301" s="88"/>
      <c r="B301" s="90"/>
      <c r="C301" s="99"/>
      <c r="D301" s="99"/>
      <c r="E301" s="99"/>
      <c r="F301" s="99"/>
      <c r="G301" s="99"/>
      <c r="H301" s="99"/>
      <c r="I301" s="99"/>
    </row>
    <row r="302" spans="1:9" ht="13.5">
      <c r="A302" s="88"/>
      <c r="B302" s="90"/>
      <c r="C302" s="99"/>
      <c r="D302" s="99"/>
      <c r="E302" s="99"/>
      <c r="F302" s="99"/>
      <c r="G302" s="99"/>
      <c r="H302" s="99"/>
      <c r="I302" s="99"/>
    </row>
    <row r="303" spans="1:9" ht="13.5">
      <c r="A303" s="88"/>
      <c r="B303" s="90"/>
      <c r="C303" s="99"/>
      <c r="D303" s="99"/>
      <c r="E303" s="99"/>
      <c r="F303" s="99"/>
      <c r="G303" s="99"/>
      <c r="H303" s="99"/>
      <c r="I303" s="99"/>
    </row>
    <row r="304" spans="1:9" ht="13.5">
      <c r="A304" s="88"/>
      <c r="B304" s="90"/>
      <c r="C304" s="99"/>
      <c r="D304" s="99"/>
      <c r="E304" s="99"/>
      <c r="F304" s="99"/>
      <c r="G304" s="99"/>
      <c r="H304" s="99"/>
      <c r="I304" s="99"/>
    </row>
    <row r="305" spans="1:9" ht="13.5">
      <c r="A305" s="88"/>
      <c r="B305" s="95"/>
      <c r="C305" s="99"/>
      <c r="D305" s="99"/>
      <c r="E305" s="99"/>
      <c r="F305" s="99"/>
      <c r="G305" s="99"/>
      <c r="H305" s="99"/>
      <c r="I305" s="99"/>
    </row>
    <row r="306" spans="1:9" ht="13.5">
      <c r="A306" s="88"/>
      <c r="B306" s="90"/>
      <c r="C306" s="99"/>
      <c r="D306" s="99"/>
      <c r="E306" s="99"/>
      <c r="F306" s="99"/>
      <c r="G306" s="99"/>
      <c r="H306" s="99"/>
      <c r="I306" s="99"/>
    </row>
    <row r="307" spans="1:9" ht="13.5">
      <c r="A307" s="88"/>
      <c r="B307" s="90"/>
      <c r="C307" s="99"/>
      <c r="D307" s="99"/>
      <c r="E307" s="99"/>
      <c r="F307" s="99"/>
      <c r="G307" s="99"/>
      <c r="H307" s="99"/>
      <c r="I307" s="99"/>
    </row>
    <row r="308" spans="1:9" ht="13.5">
      <c r="A308" s="88"/>
      <c r="B308" s="90"/>
      <c r="C308" s="99"/>
      <c r="D308" s="99"/>
      <c r="E308" s="99"/>
      <c r="F308" s="99"/>
      <c r="G308" s="99"/>
      <c r="H308" s="99"/>
      <c r="I308" s="99"/>
    </row>
    <row r="309" spans="1:9" ht="13.5">
      <c r="A309" s="88"/>
      <c r="B309" s="90"/>
      <c r="C309" s="99"/>
      <c r="D309" s="99"/>
      <c r="E309" s="99"/>
      <c r="F309" s="99"/>
      <c r="G309" s="99"/>
      <c r="H309" s="99"/>
      <c r="I309" s="99"/>
    </row>
    <row r="310" spans="1:9" ht="13.5">
      <c r="A310" s="88"/>
      <c r="B310" s="90"/>
      <c r="C310" s="99"/>
      <c r="D310" s="99"/>
      <c r="E310" s="99"/>
      <c r="F310" s="99"/>
      <c r="G310" s="99"/>
      <c r="H310" s="99"/>
      <c r="I310" s="99"/>
    </row>
    <row r="311" spans="1:9" ht="13.5">
      <c r="A311" s="88"/>
      <c r="B311" s="90"/>
      <c r="C311" s="99"/>
      <c r="D311" s="99"/>
      <c r="E311" s="99"/>
      <c r="F311" s="99"/>
      <c r="G311" s="99"/>
      <c r="H311" s="99"/>
      <c r="I311" s="99"/>
    </row>
    <row r="312" spans="1:9" ht="13.5">
      <c r="A312" s="88"/>
      <c r="B312" s="90"/>
      <c r="C312" s="99"/>
      <c r="D312" s="99"/>
      <c r="E312" s="99"/>
      <c r="F312" s="99"/>
      <c r="G312" s="99"/>
      <c r="H312" s="99"/>
      <c r="I312" s="99"/>
    </row>
    <row r="313" spans="1:9" ht="13.5">
      <c r="A313" s="88"/>
      <c r="B313" s="90"/>
      <c r="C313" s="99"/>
      <c r="D313" s="99"/>
      <c r="E313" s="99"/>
      <c r="F313" s="99"/>
      <c r="G313" s="99"/>
      <c r="H313" s="99"/>
      <c r="I313" s="99"/>
    </row>
    <row r="314" spans="1:9" ht="13.5">
      <c r="A314" s="88"/>
      <c r="B314" s="90"/>
      <c r="C314" s="99"/>
      <c r="D314" s="99"/>
      <c r="E314" s="99"/>
      <c r="F314" s="99"/>
      <c r="G314" s="99"/>
      <c r="H314" s="99"/>
      <c r="I314" s="99"/>
    </row>
    <row r="315" spans="1:9" ht="13.5">
      <c r="A315" s="88"/>
      <c r="B315" s="90"/>
      <c r="C315" s="99"/>
      <c r="D315" s="99"/>
      <c r="E315" s="99"/>
      <c r="F315" s="99"/>
      <c r="G315" s="99"/>
      <c r="H315" s="99"/>
      <c r="I315" s="99"/>
    </row>
    <row r="316" spans="1:9" ht="13.5">
      <c r="A316" s="88"/>
      <c r="B316" s="90"/>
      <c r="C316" s="99"/>
      <c r="D316" s="99"/>
      <c r="E316" s="99"/>
      <c r="F316" s="99"/>
      <c r="G316" s="99"/>
      <c r="H316" s="99"/>
      <c r="I316" s="99"/>
    </row>
    <row r="317" spans="1:9" ht="13.5">
      <c r="A317" s="88"/>
      <c r="B317" s="90"/>
      <c r="C317" s="99"/>
      <c r="D317" s="99"/>
      <c r="E317" s="99"/>
      <c r="F317" s="99"/>
      <c r="G317" s="99"/>
      <c r="H317" s="99"/>
      <c r="I317" s="99"/>
    </row>
    <row r="318" spans="1:9" ht="13.5">
      <c r="A318" s="88"/>
      <c r="B318" s="90"/>
      <c r="C318" s="99"/>
      <c r="D318" s="99"/>
      <c r="E318" s="99"/>
      <c r="F318" s="99"/>
      <c r="G318" s="99"/>
      <c r="H318" s="99"/>
      <c r="I318" s="99"/>
    </row>
    <row r="319" spans="1:9" ht="13.5">
      <c r="A319" s="88"/>
      <c r="B319" s="90"/>
      <c r="C319" s="99"/>
      <c r="D319" s="99"/>
      <c r="E319" s="99"/>
      <c r="F319" s="99"/>
      <c r="G319" s="99"/>
      <c r="H319" s="99"/>
      <c r="I319" s="99"/>
    </row>
    <row r="320" spans="1:9" ht="13.5">
      <c r="A320" s="88"/>
      <c r="B320" s="90"/>
      <c r="C320" s="99"/>
      <c r="D320" s="99"/>
      <c r="E320" s="99"/>
      <c r="F320" s="99"/>
      <c r="G320" s="99"/>
      <c r="H320" s="99"/>
      <c r="I320" s="99"/>
    </row>
    <row r="321" spans="1:9" ht="13.5">
      <c r="A321" s="88"/>
      <c r="B321" s="90"/>
      <c r="C321" s="99"/>
      <c r="D321" s="99"/>
      <c r="E321" s="99"/>
      <c r="F321" s="99"/>
      <c r="G321" s="99"/>
      <c r="H321" s="99"/>
      <c r="I321" s="99"/>
    </row>
    <row r="322" spans="1:9" ht="13.5">
      <c r="A322" s="88"/>
      <c r="B322" s="90"/>
      <c r="C322" s="99"/>
      <c r="D322" s="99"/>
      <c r="E322" s="99"/>
      <c r="F322" s="99"/>
      <c r="G322" s="99"/>
      <c r="H322" s="99"/>
      <c r="I322" s="99"/>
    </row>
    <row r="323" spans="1:9" ht="13.5">
      <c r="A323" s="88"/>
      <c r="B323" s="90"/>
      <c r="C323" s="99"/>
      <c r="D323" s="99"/>
      <c r="E323" s="99"/>
      <c r="F323" s="99"/>
      <c r="G323" s="99"/>
      <c r="H323" s="99"/>
      <c r="I323" s="99"/>
    </row>
    <row r="324" spans="1:9" ht="13.5">
      <c r="A324" s="88"/>
      <c r="B324" s="90"/>
      <c r="C324" s="99"/>
      <c r="D324" s="99"/>
      <c r="E324" s="99"/>
      <c r="F324" s="99"/>
      <c r="G324" s="99"/>
      <c r="H324" s="99"/>
      <c r="I324" s="99"/>
    </row>
    <row r="325" spans="1:9" ht="13.5">
      <c r="A325" s="88"/>
      <c r="B325" s="91"/>
      <c r="C325" s="99"/>
      <c r="D325" s="99"/>
      <c r="E325" s="99"/>
      <c r="F325" s="99"/>
      <c r="G325" s="99"/>
      <c r="H325" s="99"/>
      <c r="I325" s="99"/>
    </row>
    <row r="326" spans="1:9" ht="13.5">
      <c r="A326" s="88"/>
      <c r="B326" s="90"/>
      <c r="C326" s="99"/>
      <c r="D326" s="99"/>
      <c r="E326" s="99"/>
      <c r="F326" s="99"/>
      <c r="G326" s="99"/>
      <c r="H326" s="99"/>
      <c r="I326" s="99"/>
    </row>
    <row r="327" spans="1:9" ht="13.5">
      <c r="A327" s="88"/>
      <c r="B327" s="90"/>
      <c r="C327" s="99"/>
      <c r="D327" s="99"/>
      <c r="E327" s="99"/>
      <c r="F327" s="99"/>
      <c r="G327" s="99"/>
      <c r="H327" s="99"/>
      <c r="I327" s="99"/>
    </row>
    <row r="328" spans="1:9" ht="13.5">
      <c r="A328" s="88"/>
      <c r="B328" s="90"/>
      <c r="C328" s="99"/>
      <c r="D328" s="99"/>
      <c r="E328" s="99"/>
      <c r="F328" s="99"/>
      <c r="G328" s="99"/>
      <c r="H328" s="99"/>
      <c r="I328" s="99"/>
    </row>
    <row r="329" spans="1:9" ht="13.5">
      <c r="A329" s="88"/>
      <c r="B329" s="90"/>
      <c r="C329" s="99"/>
      <c r="D329" s="99"/>
      <c r="E329" s="99"/>
      <c r="F329" s="99"/>
      <c r="G329" s="99"/>
      <c r="H329" s="99"/>
      <c r="I329" s="99"/>
    </row>
    <row r="330" spans="1:9" ht="13.5">
      <c r="A330" s="88"/>
      <c r="B330" s="90"/>
      <c r="C330" s="99"/>
      <c r="D330" s="99"/>
      <c r="E330" s="99"/>
      <c r="F330" s="99"/>
      <c r="G330" s="99"/>
      <c r="H330" s="99"/>
      <c r="I330" s="99"/>
    </row>
    <row r="331" spans="1:9" ht="13.5">
      <c r="A331" s="88"/>
      <c r="B331" s="90"/>
      <c r="C331" s="99"/>
      <c r="D331" s="99"/>
      <c r="E331" s="99"/>
      <c r="F331" s="99"/>
      <c r="G331" s="99"/>
      <c r="H331" s="99"/>
      <c r="I331" s="99"/>
    </row>
    <row r="332" spans="1:9" ht="13.5">
      <c r="A332" s="88"/>
      <c r="B332" s="90"/>
      <c r="C332" s="99"/>
      <c r="D332" s="99"/>
      <c r="E332" s="99"/>
      <c r="F332" s="99"/>
      <c r="G332" s="99"/>
      <c r="H332" s="99"/>
      <c r="I332" s="99"/>
    </row>
    <row r="333" spans="1:9" ht="13.5">
      <c r="A333" s="88"/>
      <c r="B333" s="90"/>
      <c r="C333" s="99"/>
      <c r="D333" s="99"/>
      <c r="E333" s="99"/>
      <c r="F333" s="99"/>
      <c r="G333" s="99"/>
      <c r="H333" s="99"/>
      <c r="I333" s="99"/>
    </row>
    <row r="334" spans="1:9" ht="13.5">
      <c r="A334" s="88"/>
      <c r="B334" s="90"/>
      <c r="C334" s="99"/>
      <c r="D334" s="99"/>
      <c r="E334" s="99"/>
      <c r="F334" s="99"/>
      <c r="G334" s="99"/>
      <c r="H334" s="99"/>
      <c r="I334" s="99"/>
    </row>
    <row r="335" spans="1:9" ht="13.5">
      <c r="A335" s="88"/>
      <c r="B335" s="90"/>
      <c r="C335" s="99"/>
      <c r="D335" s="99"/>
      <c r="E335" s="99"/>
      <c r="F335" s="99"/>
      <c r="G335" s="99"/>
      <c r="H335" s="99"/>
      <c r="I335" s="99"/>
    </row>
    <row r="336" spans="1:9" ht="13.5">
      <c r="A336" s="88"/>
      <c r="B336" s="90"/>
      <c r="C336" s="99"/>
      <c r="D336" s="99"/>
      <c r="E336" s="99"/>
      <c r="F336" s="99"/>
      <c r="G336" s="99"/>
      <c r="H336" s="99"/>
      <c r="I336" s="99"/>
    </row>
    <row r="337" spans="1:9" ht="13.5">
      <c r="A337" s="88"/>
      <c r="B337" s="90"/>
      <c r="C337" s="99"/>
      <c r="D337" s="99"/>
      <c r="E337" s="99"/>
      <c r="F337" s="99"/>
      <c r="G337" s="99"/>
      <c r="H337" s="99"/>
      <c r="I337" s="99"/>
    </row>
    <row r="338" spans="1:9" ht="13.5">
      <c r="A338" s="88"/>
      <c r="B338" s="90"/>
      <c r="C338" s="99"/>
      <c r="D338" s="99"/>
      <c r="E338" s="99"/>
      <c r="F338" s="99"/>
      <c r="G338" s="99"/>
      <c r="H338" s="99"/>
      <c r="I338" s="99"/>
    </row>
    <row r="339" spans="1:9" ht="13.5">
      <c r="A339" s="88"/>
      <c r="B339" s="90"/>
      <c r="C339" s="99"/>
      <c r="D339" s="99"/>
      <c r="E339" s="99"/>
      <c r="F339" s="99"/>
      <c r="G339" s="99"/>
      <c r="H339" s="99"/>
      <c r="I339" s="99"/>
    </row>
    <row r="340" spans="1:9" ht="13.5">
      <c r="A340" s="88"/>
      <c r="B340" s="90"/>
      <c r="C340" s="99"/>
      <c r="D340" s="99"/>
      <c r="E340" s="99"/>
      <c r="F340" s="99"/>
      <c r="G340" s="99"/>
      <c r="H340" s="99"/>
      <c r="I340" s="99"/>
    </row>
    <row r="341" spans="1:9" ht="13.5">
      <c r="A341" s="88"/>
      <c r="B341" s="90"/>
      <c r="C341" s="99"/>
      <c r="D341" s="99"/>
      <c r="E341" s="99"/>
      <c r="F341" s="99"/>
      <c r="G341" s="99"/>
      <c r="H341" s="99"/>
      <c r="I341" s="99"/>
    </row>
    <row r="342" spans="1:9" ht="13.5">
      <c r="A342" s="88"/>
      <c r="B342" s="90"/>
      <c r="C342" s="99"/>
      <c r="D342" s="99"/>
      <c r="E342" s="99"/>
      <c r="F342" s="99"/>
      <c r="G342" s="99"/>
      <c r="H342" s="99"/>
      <c r="I342" s="99"/>
    </row>
    <row r="343" spans="1:9" ht="13.5">
      <c r="A343" s="88"/>
      <c r="B343" s="90"/>
      <c r="C343" s="99"/>
      <c r="D343" s="99"/>
      <c r="E343" s="99"/>
      <c r="F343" s="99"/>
      <c r="G343" s="99"/>
      <c r="H343" s="99"/>
      <c r="I343" s="99"/>
    </row>
    <row r="344" spans="1:9" ht="13.5">
      <c r="A344" s="88"/>
      <c r="B344" s="90"/>
      <c r="C344" s="99"/>
      <c r="D344" s="99"/>
      <c r="E344" s="99"/>
      <c r="F344" s="99"/>
      <c r="G344" s="99"/>
      <c r="H344" s="99"/>
      <c r="I344" s="99"/>
    </row>
    <row r="345" spans="1:9" ht="13.5">
      <c r="A345" s="88"/>
      <c r="B345" s="90"/>
      <c r="C345" s="99"/>
      <c r="D345" s="99"/>
      <c r="E345" s="99"/>
      <c r="F345" s="99"/>
      <c r="G345" s="99"/>
      <c r="H345" s="99"/>
      <c r="I345" s="99"/>
    </row>
    <row r="346" spans="1:9" ht="13.5">
      <c r="A346" s="88"/>
      <c r="B346" s="90"/>
      <c r="C346" s="99"/>
      <c r="D346" s="99"/>
      <c r="E346" s="99"/>
      <c r="F346" s="99"/>
      <c r="G346" s="99"/>
      <c r="H346" s="99"/>
      <c r="I346" s="99"/>
    </row>
    <row r="347" spans="1:9" ht="13.5">
      <c r="A347" s="88"/>
      <c r="B347" s="90"/>
      <c r="C347" s="99"/>
      <c r="D347" s="99"/>
      <c r="E347" s="99"/>
      <c r="F347" s="99"/>
      <c r="G347" s="99"/>
      <c r="H347" s="99"/>
      <c r="I347" s="99"/>
    </row>
    <row r="348" spans="1:9" ht="13.5">
      <c r="A348" s="88"/>
      <c r="B348" s="90"/>
      <c r="C348" s="99"/>
      <c r="D348" s="99"/>
      <c r="E348" s="99"/>
      <c r="F348" s="99"/>
      <c r="G348" s="99"/>
      <c r="H348" s="99"/>
      <c r="I348" s="99"/>
    </row>
    <row r="349" spans="1:9" ht="13.5">
      <c r="A349" s="88"/>
      <c r="B349" s="90"/>
      <c r="C349" s="99"/>
      <c r="D349" s="99"/>
      <c r="E349" s="99"/>
      <c r="F349" s="99"/>
      <c r="G349" s="99"/>
      <c r="H349" s="99"/>
      <c r="I349" s="99"/>
    </row>
    <row r="350" spans="1:9" ht="13.5">
      <c r="A350" s="88"/>
      <c r="B350" s="90"/>
      <c r="C350" s="99"/>
      <c r="D350" s="99"/>
      <c r="E350" s="99"/>
      <c r="F350" s="99"/>
      <c r="G350" s="99"/>
      <c r="H350" s="99"/>
      <c r="I350" s="99"/>
    </row>
    <row r="351" spans="1:9" ht="13.5">
      <c r="A351" s="88"/>
      <c r="B351" s="90"/>
      <c r="C351" s="99"/>
      <c r="D351" s="99"/>
      <c r="E351" s="99"/>
      <c r="F351" s="99"/>
      <c r="G351" s="99"/>
      <c r="H351" s="99"/>
      <c r="I351" s="99"/>
    </row>
    <row r="352" spans="1:9" ht="13.5">
      <c r="A352" s="88"/>
      <c r="B352" s="90"/>
      <c r="C352" s="99"/>
      <c r="D352" s="99"/>
      <c r="E352" s="99"/>
      <c r="F352" s="99"/>
      <c r="G352" s="99"/>
      <c r="H352" s="99"/>
      <c r="I352" s="99"/>
    </row>
    <row r="353" spans="1:9" ht="13.5">
      <c r="A353" s="88"/>
      <c r="B353" s="90"/>
      <c r="C353" s="99"/>
      <c r="D353" s="99"/>
      <c r="E353" s="99"/>
      <c r="F353" s="99"/>
      <c r="G353" s="99"/>
      <c r="H353" s="99"/>
      <c r="I353" s="99"/>
    </row>
    <row r="354" spans="1:9" ht="13.5">
      <c r="A354" s="88"/>
      <c r="B354" s="90"/>
      <c r="C354" s="99"/>
      <c r="D354" s="99"/>
      <c r="E354" s="99"/>
      <c r="F354" s="99"/>
      <c r="G354" s="99"/>
      <c r="H354" s="99"/>
      <c r="I354" s="99"/>
    </row>
    <row r="355" spans="1:9" ht="13.5">
      <c r="A355" s="88"/>
      <c r="B355" s="90"/>
      <c r="C355" s="99"/>
      <c r="D355" s="99"/>
      <c r="E355" s="99"/>
      <c r="F355" s="99"/>
      <c r="G355" s="99"/>
      <c r="H355" s="99"/>
      <c r="I355" s="99"/>
    </row>
    <row r="356" spans="1:9" ht="13.5">
      <c r="A356" s="88"/>
      <c r="B356" s="90"/>
      <c r="C356" s="99"/>
      <c r="D356" s="99"/>
      <c r="E356" s="99"/>
      <c r="F356" s="99"/>
      <c r="G356" s="99"/>
      <c r="H356" s="99"/>
      <c r="I356" s="99"/>
    </row>
    <row r="357" spans="1:9" ht="13.5">
      <c r="A357" s="88"/>
      <c r="B357" s="90"/>
      <c r="C357" s="99"/>
      <c r="D357" s="99"/>
      <c r="E357" s="99"/>
      <c r="F357" s="99"/>
      <c r="G357" s="99"/>
      <c r="H357" s="99"/>
      <c r="I357" s="99"/>
    </row>
    <row r="358" spans="1:9" ht="13.5">
      <c r="A358" s="88"/>
      <c r="B358" s="90"/>
      <c r="C358" s="99"/>
      <c r="D358" s="99"/>
      <c r="E358" s="99"/>
      <c r="F358" s="99"/>
      <c r="G358" s="99"/>
      <c r="H358" s="99"/>
      <c r="I358" s="99"/>
    </row>
    <row r="359" spans="1:9" ht="13.5">
      <c r="A359" s="88"/>
      <c r="B359" s="90"/>
      <c r="C359" s="99"/>
      <c r="D359" s="99"/>
      <c r="E359" s="99"/>
      <c r="F359" s="99"/>
      <c r="G359" s="99"/>
      <c r="H359" s="99"/>
      <c r="I359" s="99"/>
    </row>
    <row r="360" spans="1:9" ht="13.5">
      <c r="A360" s="88"/>
      <c r="B360" s="90"/>
      <c r="C360" s="99"/>
      <c r="D360" s="99"/>
      <c r="E360" s="99"/>
      <c r="F360" s="99"/>
      <c r="G360" s="99"/>
      <c r="H360" s="99"/>
      <c r="I360" s="99"/>
    </row>
    <row r="361" spans="1:9" ht="13.5">
      <c r="A361" s="88"/>
      <c r="B361" s="90"/>
      <c r="C361" s="99"/>
      <c r="D361" s="99"/>
      <c r="E361" s="99"/>
      <c r="F361" s="99"/>
      <c r="G361" s="99"/>
      <c r="H361" s="99"/>
      <c r="I361" s="99"/>
    </row>
    <row r="362" spans="1:9" ht="13.5">
      <c r="A362" s="88"/>
      <c r="B362" s="90"/>
      <c r="C362" s="99"/>
      <c r="D362" s="99"/>
      <c r="E362" s="99"/>
      <c r="F362" s="99"/>
      <c r="G362" s="99"/>
      <c r="H362" s="99"/>
      <c r="I362" s="99"/>
    </row>
    <row r="363" spans="1:9" ht="13.5">
      <c r="A363" s="88"/>
      <c r="B363" s="90"/>
      <c r="C363" s="99"/>
      <c r="D363" s="99"/>
      <c r="E363" s="99"/>
      <c r="F363" s="99"/>
      <c r="G363" s="99"/>
      <c r="H363" s="99"/>
      <c r="I363" s="99"/>
    </row>
    <row r="364" spans="1:9" ht="13.5">
      <c r="A364" s="88"/>
      <c r="B364" s="90"/>
      <c r="C364" s="99"/>
      <c r="D364" s="99"/>
      <c r="E364" s="99"/>
      <c r="F364" s="99"/>
      <c r="G364" s="99"/>
      <c r="H364" s="99"/>
      <c r="I364" s="99"/>
    </row>
    <row r="365" spans="1:9" ht="13.5">
      <c r="A365" s="88"/>
      <c r="B365" s="90"/>
      <c r="C365" s="99"/>
      <c r="D365" s="99"/>
      <c r="E365" s="99"/>
      <c r="F365" s="99"/>
      <c r="G365" s="99"/>
      <c r="H365" s="99"/>
      <c r="I365" s="99"/>
    </row>
    <row r="366" spans="1:9" ht="13.5">
      <c r="A366" s="88"/>
      <c r="B366" s="90"/>
      <c r="C366" s="99"/>
      <c r="D366" s="99"/>
      <c r="E366" s="99"/>
      <c r="F366" s="99"/>
      <c r="G366" s="99"/>
      <c r="H366" s="99"/>
      <c r="I366" s="99"/>
    </row>
    <row r="367" spans="1:9" ht="13.5">
      <c r="A367" s="88"/>
      <c r="B367" s="90"/>
      <c r="C367" s="99"/>
      <c r="D367" s="99"/>
      <c r="E367" s="99"/>
      <c r="F367" s="99"/>
      <c r="G367" s="99"/>
      <c r="H367" s="99"/>
      <c r="I367" s="99"/>
    </row>
    <row r="368" spans="1:9" ht="13.5">
      <c r="A368" s="88"/>
      <c r="B368" s="90"/>
      <c r="C368" s="99"/>
      <c r="D368" s="99"/>
      <c r="E368" s="99"/>
      <c r="F368" s="99"/>
      <c r="G368" s="99"/>
      <c r="H368" s="99"/>
      <c r="I368" s="99"/>
    </row>
    <row r="369" spans="1:9" ht="13.5">
      <c r="A369" s="88"/>
      <c r="B369" s="90"/>
      <c r="C369" s="99"/>
      <c r="D369" s="99"/>
      <c r="E369" s="99"/>
      <c r="F369" s="99"/>
      <c r="G369" s="99"/>
      <c r="H369" s="99"/>
      <c r="I369" s="99"/>
    </row>
    <row r="370" spans="1:9" ht="13.5">
      <c r="A370" s="88"/>
      <c r="B370" s="90"/>
      <c r="C370" s="99"/>
      <c r="D370" s="99"/>
      <c r="E370" s="99"/>
      <c r="F370" s="99"/>
      <c r="G370" s="99"/>
      <c r="H370" s="99"/>
      <c r="I370" s="99"/>
    </row>
    <row r="371" spans="1:9" ht="13.5">
      <c r="A371" s="88"/>
      <c r="B371" s="90"/>
      <c r="C371" s="99"/>
      <c r="D371" s="99"/>
      <c r="E371" s="99"/>
      <c r="F371" s="99"/>
      <c r="G371" s="99"/>
      <c r="H371" s="99"/>
      <c r="I371" s="99"/>
    </row>
    <row r="372" spans="1:9" ht="13.5">
      <c r="A372" s="88"/>
      <c r="B372" s="90"/>
      <c r="C372" s="99"/>
      <c r="D372" s="99"/>
      <c r="E372" s="99"/>
      <c r="F372" s="99"/>
      <c r="G372" s="99"/>
      <c r="H372" s="99"/>
      <c r="I372" s="99"/>
    </row>
    <row r="373" spans="1:9" ht="13.5">
      <c r="A373" s="88"/>
      <c r="B373" s="90"/>
      <c r="C373" s="99"/>
      <c r="D373" s="99"/>
      <c r="E373" s="99"/>
      <c r="F373" s="99"/>
      <c r="G373" s="99"/>
      <c r="H373" s="99"/>
      <c r="I373" s="99"/>
    </row>
    <row r="374" spans="1:9" ht="13.5">
      <c r="A374" s="88"/>
      <c r="B374" s="90"/>
      <c r="C374" s="99"/>
      <c r="D374" s="99"/>
      <c r="E374" s="99"/>
      <c r="F374" s="99"/>
      <c r="G374" s="99"/>
      <c r="H374" s="99"/>
      <c r="I374" s="99"/>
    </row>
    <row r="375" spans="1:9" ht="13.5">
      <c r="A375" s="88"/>
      <c r="B375" s="90"/>
      <c r="C375" s="99"/>
      <c r="D375" s="99"/>
      <c r="E375" s="99"/>
      <c r="F375" s="99"/>
      <c r="G375" s="99"/>
      <c r="H375" s="99"/>
      <c r="I375" s="99"/>
    </row>
    <row r="376" spans="1:9" ht="13.5">
      <c r="A376" s="88"/>
      <c r="B376" s="90"/>
      <c r="C376" s="99"/>
      <c r="D376" s="99"/>
      <c r="E376" s="99"/>
      <c r="F376" s="99"/>
      <c r="G376" s="99"/>
      <c r="H376" s="99"/>
      <c r="I376" s="99"/>
    </row>
    <row r="377" spans="1:9" ht="13.5">
      <c r="A377" s="88"/>
      <c r="B377" s="90"/>
      <c r="C377" s="99"/>
      <c r="D377" s="99"/>
      <c r="E377" s="99"/>
      <c r="F377" s="99"/>
      <c r="G377" s="99"/>
      <c r="H377" s="99"/>
      <c r="I377" s="99"/>
    </row>
    <row r="378" spans="1:9" ht="13.5">
      <c r="A378" s="88"/>
      <c r="B378" s="90"/>
      <c r="C378" s="99"/>
      <c r="D378" s="99"/>
      <c r="E378" s="99"/>
      <c r="F378" s="99"/>
      <c r="G378" s="99"/>
      <c r="H378" s="99"/>
      <c r="I378" s="99"/>
    </row>
    <row r="379" spans="1:9" ht="13.5">
      <c r="A379" s="88"/>
      <c r="B379" s="90"/>
      <c r="C379" s="99"/>
      <c r="D379" s="99"/>
      <c r="E379" s="99"/>
      <c r="F379" s="99"/>
      <c r="G379" s="99"/>
      <c r="H379" s="99"/>
      <c r="I379" s="99"/>
    </row>
    <row r="380" spans="1:9" ht="13.5">
      <c r="A380" s="88"/>
      <c r="B380" s="90"/>
      <c r="C380" s="99"/>
      <c r="D380" s="99"/>
      <c r="E380" s="99"/>
      <c r="F380" s="99"/>
      <c r="G380" s="99"/>
      <c r="H380" s="99"/>
      <c r="I380" s="99"/>
    </row>
    <row r="381" spans="1:9" ht="13.5">
      <c r="A381" s="88"/>
      <c r="B381" s="90"/>
      <c r="C381" s="99"/>
      <c r="D381" s="99"/>
      <c r="E381" s="99"/>
      <c r="F381" s="99"/>
      <c r="G381" s="99"/>
      <c r="H381" s="99"/>
      <c r="I381" s="99"/>
    </row>
    <row r="382" spans="1:9" ht="13.5">
      <c r="A382" s="88"/>
      <c r="B382" s="90"/>
      <c r="C382" s="99"/>
      <c r="D382" s="99"/>
      <c r="E382" s="99"/>
      <c r="F382" s="99"/>
      <c r="G382" s="99"/>
      <c r="H382" s="99"/>
      <c r="I382" s="99"/>
    </row>
    <row r="383" spans="1:9" ht="13.5">
      <c r="A383" s="88"/>
      <c r="B383" s="90"/>
      <c r="C383" s="99"/>
      <c r="D383" s="99"/>
      <c r="E383" s="99"/>
      <c r="F383" s="99"/>
      <c r="G383" s="99"/>
      <c r="H383" s="99"/>
      <c r="I383" s="99"/>
    </row>
    <row r="384" spans="1:9" ht="13.5">
      <c r="A384" s="88"/>
      <c r="B384" s="90"/>
      <c r="C384" s="99"/>
      <c r="D384" s="99"/>
      <c r="E384" s="99"/>
      <c r="F384" s="99"/>
      <c r="G384" s="99"/>
      <c r="H384" s="99"/>
      <c r="I384" s="99"/>
    </row>
    <row r="385" spans="1:9" ht="13.5">
      <c r="A385" s="88"/>
      <c r="B385" s="92"/>
      <c r="C385" s="99"/>
      <c r="D385" s="99"/>
      <c r="E385" s="99"/>
      <c r="F385" s="99"/>
      <c r="G385" s="99"/>
      <c r="H385" s="99"/>
      <c r="I385" s="99"/>
    </row>
    <row r="386" spans="1:9" ht="13.5">
      <c r="A386" s="88"/>
      <c r="B386" s="90"/>
      <c r="C386" s="99"/>
      <c r="D386" s="99"/>
      <c r="E386" s="99"/>
      <c r="F386" s="99"/>
      <c r="G386" s="99"/>
      <c r="H386" s="99"/>
      <c r="I386" s="99"/>
    </row>
    <row r="387" spans="1:9" ht="13.5">
      <c r="A387" s="88"/>
      <c r="B387" s="90"/>
      <c r="C387" s="99"/>
      <c r="D387" s="99"/>
      <c r="E387" s="99"/>
      <c r="F387" s="99"/>
      <c r="G387" s="99"/>
      <c r="H387" s="99"/>
      <c r="I387" s="99"/>
    </row>
    <row r="388" spans="1:9" ht="13.5">
      <c r="A388" s="88"/>
      <c r="B388" s="90"/>
      <c r="C388" s="99"/>
      <c r="D388" s="99"/>
      <c r="E388" s="99"/>
      <c r="F388" s="99"/>
      <c r="G388" s="99"/>
      <c r="H388" s="99"/>
      <c r="I388" s="99"/>
    </row>
    <row r="389" spans="1:9" ht="13.5">
      <c r="A389" s="88"/>
      <c r="B389" s="90"/>
      <c r="C389" s="99"/>
      <c r="D389" s="99"/>
      <c r="E389" s="99"/>
      <c r="F389" s="99"/>
      <c r="G389" s="99"/>
      <c r="H389" s="99"/>
      <c r="I389" s="99"/>
    </row>
    <row r="390" spans="1:9" ht="13.5">
      <c r="A390" s="88"/>
      <c r="B390" s="90"/>
      <c r="C390" s="99"/>
      <c r="D390" s="99"/>
      <c r="E390" s="99"/>
      <c r="F390" s="99"/>
      <c r="G390" s="99"/>
      <c r="H390" s="99"/>
      <c r="I390" s="99"/>
    </row>
    <row r="391" spans="1:9" ht="13.5">
      <c r="A391" s="88"/>
      <c r="B391" s="90"/>
      <c r="C391" s="99"/>
      <c r="D391" s="99"/>
      <c r="E391" s="99"/>
      <c r="F391" s="99"/>
      <c r="G391" s="99"/>
      <c r="H391" s="99"/>
      <c r="I391" s="99"/>
    </row>
    <row r="392" spans="1:9" ht="13.5">
      <c r="A392" s="88"/>
      <c r="B392" s="90"/>
      <c r="C392" s="99"/>
      <c r="D392" s="99"/>
      <c r="E392" s="99"/>
      <c r="F392" s="99"/>
      <c r="G392" s="99"/>
      <c r="H392" s="99"/>
      <c r="I392" s="99"/>
    </row>
    <row r="393" spans="1:9" ht="13.5">
      <c r="A393" s="88"/>
      <c r="B393" s="90"/>
      <c r="C393" s="99"/>
      <c r="D393" s="99"/>
      <c r="E393" s="99"/>
      <c r="F393" s="99"/>
      <c r="G393" s="99"/>
      <c r="H393" s="99"/>
      <c r="I393" s="99"/>
    </row>
    <row r="394" spans="1:9" ht="13.5">
      <c r="A394" s="88"/>
      <c r="B394" s="90"/>
      <c r="C394" s="99"/>
      <c r="D394" s="99"/>
      <c r="E394" s="99"/>
      <c r="F394" s="99"/>
      <c r="G394" s="99"/>
      <c r="H394" s="99"/>
      <c r="I394" s="99"/>
    </row>
    <row r="395" spans="1:9" ht="13.5">
      <c r="A395" s="88"/>
      <c r="B395" s="90"/>
      <c r="C395" s="99"/>
      <c r="D395" s="99"/>
      <c r="E395" s="99"/>
      <c r="F395" s="99"/>
      <c r="G395" s="99"/>
      <c r="H395" s="99"/>
      <c r="I395" s="99"/>
    </row>
    <row r="396" spans="1:9" ht="13.5">
      <c r="A396" s="88"/>
      <c r="B396" s="90"/>
      <c r="C396" s="99"/>
      <c r="D396" s="99"/>
      <c r="E396" s="99"/>
      <c r="F396" s="99"/>
      <c r="G396" s="99"/>
      <c r="H396" s="99"/>
      <c r="I396" s="99"/>
    </row>
    <row r="397" spans="1:9" ht="13.5">
      <c r="A397" s="88"/>
      <c r="B397" s="90"/>
      <c r="C397" s="99"/>
      <c r="D397" s="99"/>
      <c r="E397" s="99"/>
      <c r="F397" s="99"/>
      <c r="G397" s="99"/>
      <c r="H397" s="99"/>
      <c r="I397" s="99"/>
    </row>
    <row r="398" spans="1:9" ht="13.5">
      <c r="A398" s="88"/>
      <c r="B398" s="90"/>
      <c r="C398" s="99"/>
      <c r="D398" s="99"/>
      <c r="E398" s="99"/>
      <c r="F398" s="99"/>
      <c r="G398" s="99"/>
      <c r="H398" s="99"/>
      <c r="I398" s="99"/>
    </row>
    <row r="399" spans="1:9" ht="13.5">
      <c r="A399" s="88"/>
      <c r="B399" s="90"/>
      <c r="C399" s="99"/>
      <c r="D399" s="99"/>
      <c r="E399" s="99"/>
      <c r="F399" s="99"/>
      <c r="G399" s="99"/>
      <c r="H399" s="99"/>
      <c r="I399" s="99"/>
    </row>
    <row r="400" spans="1:9" ht="13.5">
      <c r="A400" s="88"/>
      <c r="B400" s="90"/>
      <c r="C400" s="99"/>
      <c r="D400" s="99"/>
      <c r="E400" s="99"/>
      <c r="F400" s="99"/>
      <c r="G400" s="99"/>
      <c r="H400" s="99"/>
      <c r="I400" s="99"/>
    </row>
    <row r="401" spans="1:9" ht="13.5">
      <c r="A401" s="88"/>
      <c r="B401" s="90"/>
      <c r="C401" s="100"/>
      <c r="D401" s="100"/>
      <c r="E401" s="100"/>
      <c r="F401" s="100"/>
      <c r="G401" s="100"/>
      <c r="H401" s="100"/>
      <c r="I401" s="100"/>
    </row>
    <row r="402" spans="1:9" ht="13.5">
      <c r="A402" s="88"/>
      <c r="B402" s="90"/>
      <c r="C402" s="100"/>
      <c r="D402" s="100"/>
      <c r="E402" s="100"/>
      <c r="F402" s="100"/>
      <c r="G402" s="100"/>
      <c r="H402" s="100"/>
      <c r="I402" s="100"/>
    </row>
    <row r="403" spans="1:9" ht="13.5">
      <c r="A403" s="88"/>
      <c r="B403" s="94"/>
      <c r="C403" s="100"/>
      <c r="D403" s="100"/>
      <c r="E403" s="100"/>
      <c r="F403" s="100"/>
      <c r="G403" s="100"/>
      <c r="H403" s="100"/>
      <c r="I403" s="100"/>
    </row>
    <row r="404" spans="1:9" ht="13.5">
      <c r="A404" s="88"/>
      <c r="B404" s="94"/>
      <c r="C404" s="100"/>
      <c r="D404" s="100"/>
      <c r="E404" s="100"/>
      <c r="F404" s="100"/>
      <c r="G404" s="100"/>
      <c r="H404" s="100"/>
      <c r="I404" s="100"/>
    </row>
    <row r="405" spans="1:9" ht="13.5">
      <c r="A405" s="88"/>
      <c r="B405" s="94"/>
      <c r="C405" s="100"/>
      <c r="D405" s="100"/>
      <c r="E405" s="100"/>
      <c r="F405" s="100"/>
      <c r="G405" s="100"/>
      <c r="H405" s="100"/>
      <c r="I405" s="100"/>
    </row>
    <row r="406" spans="1:9" ht="13.5">
      <c r="A406" s="88"/>
      <c r="B406" s="94"/>
      <c r="C406" s="100"/>
      <c r="D406" s="100"/>
      <c r="E406" s="100"/>
      <c r="F406" s="100"/>
      <c r="G406" s="100"/>
      <c r="H406" s="100"/>
      <c r="I406" s="100"/>
    </row>
    <row r="407" spans="1:9" ht="13.5">
      <c r="A407" s="88"/>
      <c r="B407" s="94"/>
      <c r="C407" s="100"/>
      <c r="D407" s="100"/>
      <c r="E407" s="100"/>
      <c r="F407" s="100"/>
      <c r="G407" s="100"/>
      <c r="H407" s="100"/>
      <c r="I407" s="100"/>
    </row>
    <row r="408" spans="1:9" ht="13.5">
      <c r="A408" s="88"/>
      <c r="B408" s="90"/>
      <c r="C408" s="100"/>
      <c r="D408" s="100"/>
      <c r="E408" s="100"/>
      <c r="F408" s="100"/>
      <c r="G408" s="100"/>
      <c r="H408" s="100"/>
      <c r="I408" s="100"/>
    </row>
    <row r="409" spans="1:9" ht="13.5">
      <c r="A409" s="88"/>
      <c r="B409" s="90"/>
      <c r="C409" s="100"/>
      <c r="D409" s="100"/>
      <c r="E409" s="100"/>
      <c r="F409" s="100"/>
      <c r="G409" s="100"/>
      <c r="H409" s="100"/>
      <c r="I409" s="100"/>
    </row>
    <row r="410" spans="1:9" ht="13.5">
      <c r="A410" s="88"/>
      <c r="B410" s="96"/>
      <c r="C410" s="100"/>
      <c r="D410" s="100"/>
      <c r="E410" s="100"/>
      <c r="F410" s="100"/>
      <c r="G410" s="100"/>
      <c r="H410" s="100"/>
      <c r="I410" s="100"/>
    </row>
    <row r="411" spans="1:9" ht="13.5">
      <c r="A411" s="88"/>
      <c r="B411" s="96"/>
      <c r="C411" s="100"/>
      <c r="D411" s="100"/>
      <c r="E411" s="100"/>
      <c r="F411" s="100"/>
      <c r="G411" s="100"/>
      <c r="H411" s="100"/>
      <c r="I411" s="100"/>
    </row>
    <row r="412" spans="1:9" ht="13.5">
      <c r="A412" s="88"/>
      <c r="B412" s="96"/>
      <c r="C412" s="100"/>
      <c r="D412" s="100"/>
      <c r="E412" s="100"/>
      <c r="F412" s="100"/>
      <c r="G412" s="100"/>
      <c r="H412" s="100"/>
      <c r="I412" s="100"/>
    </row>
    <row r="413" spans="1:9" ht="13.5">
      <c r="A413" s="88"/>
      <c r="B413" s="96"/>
      <c r="C413" s="100"/>
      <c r="D413" s="100"/>
      <c r="E413" s="100"/>
      <c r="F413" s="100"/>
      <c r="G413" s="100"/>
      <c r="H413" s="100"/>
      <c r="I413" s="100"/>
    </row>
    <row r="414" spans="1:9" ht="13.5">
      <c r="A414" s="88"/>
      <c r="B414" s="96"/>
      <c r="C414" s="100"/>
      <c r="D414" s="100"/>
      <c r="E414" s="100"/>
      <c r="F414" s="100"/>
      <c r="G414" s="100"/>
      <c r="H414" s="100"/>
      <c r="I414" s="100"/>
    </row>
    <row r="415" spans="1:9" ht="13.5">
      <c r="A415" s="88"/>
      <c r="B415" s="96"/>
      <c r="C415" s="100"/>
      <c r="D415" s="100"/>
      <c r="E415" s="100"/>
      <c r="F415" s="100"/>
      <c r="G415" s="100"/>
      <c r="H415" s="100"/>
      <c r="I415" s="100"/>
    </row>
    <row r="416" spans="1:9" ht="13.5">
      <c r="A416" s="88"/>
      <c r="B416" s="96"/>
      <c r="C416" s="100"/>
      <c r="D416" s="100"/>
      <c r="E416" s="100"/>
      <c r="F416" s="100"/>
      <c r="G416" s="100"/>
      <c r="H416" s="100"/>
      <c r="I416" s="100"/>
    </row>
    <row r="417" spans="1:9" ht="13.5">
      <c r="A417" s="88"/>
      <c r="B417" s="96"/>
      <c r="C417" s="100"/>
      <c r="D417" s="100"/>
      <c r="E417" s="100"/>
      <c r="F417" s="100"/>
      <c r="G417" s="100"/>
      <c r="H417" s="100"/>
      <c r="I417" s="100"/>
    </row>
    <row r="418" spans="1:9" ht="13.5">
      <c r="A418" s="88"/>
      <c r="B418" s="96"/>
      <c r="C418" s="100"/>
      <c r="D418" s="100"/>
      <c r="E418" s="100"/>
      <c r="F418" s="100"/>
      <c r="G418" s="100"/>
      <c r="H418" s="100"/>
      <c r="I418" s="100"/>
    </row>
    <row r="419" spans="1:9" ht="13.5">
      <c r="A419" s="88"/>
      <c r="B419" s="96"/>
      <c r="C419" s="100"/>
      <c r="D419" s="100"/>
      <c r="E419" s="100"/>
      <c r="F419" s="100"/>
      <c r="G419" s="100"/>
      <c r="H419" s="100"/>
      <c r="I419" s="100"/>
    </row>
    <row r="420" spans="1:9" ht="13.5">
      <c r="A420" s="88"/>
      <c r="B420" s="96"/>
      <c r="C420" s="100"/>
      <c r="D420" s="100"/>
      <c r="E420" s="100"/>
      <c r="F420" s="100"/>
      <c r="G420" s="100"/>
      <c r="H420" s="100"/>
      <c r="I420" s="100"/>
    </row>
    <row r="421" spans="1:9" ht="13.5">
      <c r="A421" s="88"/>
      <c r="B421" s="96"/>
      <c r="C421" s="100"/>
      <c r="D421" s="100"/>
      <c r="E421" s="100"/>
      <c r="F421" s="100"/>
      <c r="G421" s="100"/>
      <c r="H421" s="100"/>
      <c r="I421" s="100"/>
    </row>
    <row r="422" spans="1:9" ht="13.5">
      <c r="A422" s="88"/>
      <c r="B422" s="96"/>
      <c r="C422" s="100"/>
      <c r="D422" s="100"/>
      <c r="E422" s="100"/>
      <c r="F422" s="100"/>
      <c r="G422" s="100"/>
      <c r="H422" s="100"/>
      <c r="I422" s="100"/>
    </row>
    <row r="423" spans="1:9" ht="13.5">
      <c r="A423" s="88"/>
      <c r="B423" s="96"/>
      <c r="C423" s="100"/>
      <c r="D423" s="100"/>
      <c r="E423" s="100"/>
      <c r="F423" s="100"/>
      <c r="G423" s="100"/>
      <c r="H423" s="100"/>
      <c r="I423" s="100"/>
    </row>
    <row r="424" spans="1:9" ht="13.5">
      <c r="A424" s="88"/>
      <c r="B424" s="96"/>
      <c r="C424" s="100"/>
      <c r="D424" s="100"/>
      <c r="E424" s="100"/>
      <c r="F424" s="100"/>
      <c r="G424" s="100"/>
      <c r="H424" s="100"/>
      <c r="I424" s="100"/>
    </row>
    <row r="425" spans="1:9" ht="13.5">
      <c r="A425" s="88"/>
      <c r="B425" s="95"/>
      <c r="C425" s="100"/>
      <c r="D425" s="100"/>
      <c r="E425" s="100"/>
      <c r="F425" s="100"/>
      <c r="G425" s="100"/>
      <c r="H425" s="100"/>
      <c r="I425" s="100"/>
    </row>
    <row r="426" spans="1:9" ht="13.5">
      <c r="A426" s="88"/>
      <c r="B426" s="95"/>
      <c r="C426" s="100"/>
      <c r="D426" s="100"/>
      <c r="E426" s="100"/>
      <c r="F426" s="100"/>
      <c r="G426" s="100"/>
      <c r="H426" s="100"/>
      <c r="I426" s="100"/>
    </row>
    <row r="427" spans="1:9" ht="13.5">
      <c r="A427" s="88"/>
      <c r="B427" s="95"/>
      <c r="C427" s="100"/>
      <c r="D427" s="100"/>
      <c r="E427" s="100"/>
      <c r="F427" s="100"/>
      <c r="G427" s="100"/>
      <c r="H427" s="100"/>
      <c r="I427" s="100"/>
    </row>
    <row r="428" spans="1:9" ht="13.5">
      <c r="A428" s="88"/>
      <c r="B428" s="96"/>
      <c r="C428" s="100"/>
      <c r="D428" s="100"/>
      <c r="E428" s="100"/>
      <c r="F428" s="100"/>
      <c r="G428" s="100"/>
      <c r="H428" s="100"/>
      <c r="I428" s="100"/>
    </row>
    <row r="429" spans="1:9" ht="13.5">
      <c r="A429" s="88"/>
      <c r="B429" s="96"/>
      <c r="C429" s="100"/>
      <c r="D429" s="100"/>
      <c r="E429" s="100"/>
      <c r="F429" s="100"/>
      <c r="G429" s="100"/>
      <c r="H429" s="100"/>
      <c r="I429" s="100"/>
    </row>
    <row r="430" spans="1:9" ht="13.5">
      <c r="A430" s="88"/>
      <c r="B430" s="96"/>
      <c r="C430" s="100"/>
      <c r="D430" s="100"/>
      <c r="E430" s="100"/>
      <c r="F430" s="100"/>
      <c r="G430" s="100"/>
      <c r="H430" s="100"/>
      <c r="I430" s="100"/>
    </row>
    <row r="431" spans="1:9" ht="13.5">
      <c r="A431" s="88"/>
      <c r="B431" s="96"/>
      <c r="C431" s="100"/>
      <c r="D431" s="100"/>
      <c r="E431" s="100"/>
      <c r="F431" s="100"/>
      <c r="G431" s="100"/>
      <c r="H431" s="100"/>
      <c r="I431" s="100"/>
    </row>
    <row r="432" spans="1:9" ht="13.5">
      <c r="A432" s="88"/>
      <c r="B432" s="96"/>
      <c r="C432" s="100"/>
      <c r="D432" s="100"/>
      <c r="E432" s="100"/>
      <c r="F432" s="100"/>
      <c r="G432" s="100"/>
      <c r="H432" s="100"/>
      <c r="I432" s="100"/>
    </row>
    <row r="433" spans="1:9" ht="13.5">
      <c r="A433" s="88"/>
      <c r="B433" s="96"/>
      <c r="C433" s="100"/>
      <c r="D433" s="100"/>
      <c r="E433" s="100"/>
      <c r="F433" s="100"/>
      <c r="G433" s="100"/>
      <c r="H433" s="100"/>
      <c r="I433" s="100"/>
    </row>
    <row r="434" spans="1:9" ht="13.5">
      <c r="A434" s="88"/>
      <c r="B434" s="96"/>
      <c r="C434" s="100"/>
      <c r="D434" s="100"/>
      <c r="E434" s="100"/>
      <c r="F434" s="100"/>
      <c r="G434" s="100"/>
      <c r="H434" s="100"/>
      <c r="I434" s="100"/>
    </row>
    <row r="435" spans="1:9" ht="13.5">
      <c r="A435" s="88"/>
      <c r="B435" s="96"/>
      <c r="C435" s="100"/>
      <c r="D435" s="100"/>
      <c r="E435" s="100"/>
      <c r="F435" s="100"/>
      <c r="G435" s="100"/>
      <c r="H435" s="100"/>
      <c r="I435" s="100"/>
    </row>
    <row r="436" spans="1:9" ht="13.5">
      <c r="A436" s="88"/>
      <c r="B436" s="96"/>
      <c r="C436" s="100"/>
      <c r="D436" s="100"/>
      <c r="E436" s="100"/>
      <c r="F436" s="100"/>
      <c r="G436" s="100"/>
      <c r="H436" s="100"/>
      <c r="I436" s="100"/>
    </row>
    <row r="437" spans="1:9" ht="13.5">
      <c r="A437" s="88"/>
      <c r="B437" s="96"/>
      <c r="C437" s="100"/>
      <c r="D437" s="100"/>
      <c r="E437" s="100"/>
      <c r="F437" s="100"/>
      <c r="G437" s="100"/>
      <c r="H437" s="100"/>
      <c r="I437" s="100"/>
    </row>
    <row r="438" spans="1:9" ht="13.5">
      <c r="A438" s="88"/>
      <c r="B438" s="96"/>
      <c r="C438" s="100"/>
      <c r="D438" s="100"/>
      <c r="E438" s="100"/>
      <c r="F438" s="100"/>
      <c r="G438" s="100"/>
      <c r="H438" s="100"/>
      <c r="I438" s="100"/>
    </row>
    <row r="439" spans="1:9" ht="13.5">
      <c r="A439" s="88"/>
      <c r="B439" s="95"/>
      <c r="C439" s="100"/>
      <c r="D439" s="100"/>
      <c r="E439" s="100"/>
      <c r="F439" s="100"/>
      <c r="G439" s="100"/>
      <c r="H439" s="100"/>
      <c r="I439" s="100"/>
    </row>
    <row r="440" spans="1:9" ht="13.5">
      <c r="A440" s="88"/>
      <c r="B440" s="95"/>
      <c r="C440" s="100"/>
      <c r="D440" s="100"/>
      <c r="E440" s="100"/>
      <c r="F440" s="100"/>
      <c r="G440" s="100"/>
      <c r="H440" s="100"/>
      <c r="I440" s="100"/>
    </row>
    <row r="441" spans="1:9" ht="13.5">
      <c r="A441" s="88"/>
      <c r="B441" s="96"/>
      <c r="C441" s="100"/>
      <c r="D441" s="100"/>
      <c r="E441" s="100"/>
      <c r="F441" s="100"/>
      <c r="G441" s="100"/>
      <c r="H441" s="100"/>
      <c r="I441" s="100"/>
    </row>
    <row r="442" spans="1:9" ht="13.5">
      <c r="A442" s="88"/>
      <c r="B442" s="96"/>
      <c r="C442" s="100"/>
      <c r="D442" s="100"/>
      <c r="E442" s="100"/>
      <c r="F442" s="100"/>
      <c r="G442" s="100"/>
      <c r="H442" s="100"/>
      <c r="I442" s="100"/>
    </row>
    <row r="443" spans="1:9" ht="13.5">
      <c r="A443" s="88"/>
      <c r="B443" s="95"/>
      <c r="C443" s="100"/>
      <c r="D443" s="100"/>
      <c r="E443" s="100"/>
      <c r="F443" s="100"/>
      <c r="G443" s="100"/>
      <c r="H443" s="100"/>
      <c r="I443" s="100"/>
    </row>
    <row r="444" spans="1:9" ht="13.5">
      <c r="A444" s="88"/>
      <c r="B444" s="95"/>
      <c r="C444" s="100"/>
      <c r="D444" s="100"/>
      <c r="E444" s="100"/>
      <c r="F444" s="100"/>
      <c r="G444" s="100"/>
      <c r="H444" s="100"/>
      <c r="I444" s="100"/>
    </row>
    <row r="445" spans="1:9" ht="13.5">
      <c r="A445" s="88"/>
      <c r="B445" s="95"/>
      <c r="C445" s="100"/>
      <c r="D445" s="100"/>
      <c r="E445" s="100"/>
      <c r="F445" s="100"/>
      <c r="G445" s="100"/>
      <c r="H445" s="100"/>
      <c r="I445" s="100"/>
    </row>
    <row r="446" spans="1:9" ht="13.5">
      <c r="A446" s="88"/>
      <c r="B446" s="95"/>
      <c r="C446" s="100"/>
      <c r="D446" s="100"/>
      <c r="E446" s="100"/>
      <c r="F446" s="100"/>
      <c r="G446" s="100"/>
      <c r="H446" s="100"/>
      <c r="I446" s="100"/>
    </row>
    <row r="447" spans="1:9" ht="13.5">
      <c r="A447" s="88"/>
      <c r="B447" s="95"/>
      <c r="C447" s="100"/>
      <c r="D447" s="100"/>
      <c r="E447" s="100"/>
      <c r="F447" s="100"/>
      <c r="G447" s="100"/>
      <c r="H447" s="100"/>
      <c r="I447" s="100"/>
    </row>
    <row r="448" spans="1:9" ht="13.5">
      <c r="A448" s="88"/>
      <c r="B448" s="95"/>
      <c r="C448" s="100"/>
      <c r="D448" s="100"/>
      <c r="E448" s="100"/>
      <c r="F448" s="100"/>
      <c r="G448" s="100"/>
      <c r="H448" s="100"/>
      <c r="I448" s="100"/>
    </row>
    <row r="449" spans="1:9" ht="13.5">
      <c r="A449" s="88"/>
      <c r="B449" s="95"/>
      <c r="C449" s="100"/>
      <c r="D449" s="100"/>
      <c r="E449" s="100"/>
      <c r="F449" s="100"/>
      <c r="G449" s="100"/>
      <c r="H449" s="100"/>
      <c r="I449" s="100"/>
    </row>
    <row r="450" spans="1:9" ht="13.5">
      <c r="A450" s="88"/>
      <c r="B450" s="95"/>
      <c r="C450" s="100"/>
      <c r="D450" s="100"/>
      <c r="E450" s="100"/>
      <c r="F450" s="100"/>
      <c r="G450" s="100"/>
      <c r="H450" s="100"/>
      <c r="I450" s="100"/>
    </row>
    <row r="451" spans="1:9" ht="13.5">
      <c r="A451" s="88"/>
      <c r="B451" s="95"/>
      <c r="C451" s="100"/>
      <c r="D451" s="100"/>
      <c r="E451" s="100"/>
      <c r="F451" s="100"/>
      <c r="G451" s="100"/>
      <c r="H451" s="100"/>
      <c r="I451" s="100"/>
    </row>
    <row r="452" spans="1:9" ht="13.5">
      <c r="A452" s="88"/>
      <c r="B452" s="95"/>
      <c r="C452" s="100"/>
      <c r="D452" s="100"/>
      <c r="E452" s="100"/>
      <c r="F452" s="100"/>
      <c r="G452" s="100"/>
      <c r="H452" s="100"/>
      <c r="I452" s="100"/>
    </row>
    <row r="453" spans="1:9" ht="13.5">
      <c r="A453" s="88"/>
      <c r="B453" s="95"/>
      <c r="C453" s="100"/>
      <c r="D453" s="100"/>
      <c r="E453" s="100"/>
      <c r="F453" s="100"/>
      <c r="G453" s="100"/>
      <c r="H453" s="100"/>
      <c r="I453" s="100"/>
    </row>
    <row r="454" spans="1:9" ht="13.5">
      <c r="A454" s="88"/>
      <c r="B454" s="95"/>
      <c r="C454" s="100"/>
      <c r="D454" s="100"/>
      <c r="E454" s="100"/>
      <c r="F454" s="100"/>
      <c r="G454" s="100"/>
      <c r="H454" s="100"/>
      <c r="I454" s="100"/>
    </row>
    <row r="455" spans="1:9" ht="13.5">
      <c r="A455" s="88"/>
      <c r="B455" s="95"/>
      <c r="C455" s="100"/>
      <c r="D455" s="100"/>
      <c r="E455" s="100"/>
      <c r="F455" s="100"/>
      <c r="G455" s="100"/>
      <c r="H455" s="100"/>
      <c r="I455" s="100"/>
    </row>
    <row r="456" spans="1:9" ht="13.5">
      <c r="A456" s="88"/>
      <c r="B456" s="95"/>
      <c r="C456" s="100"/>
      <c r="D456" s="100"/>
      <c r="E456" s="100"/>
      <c r="F456" s="100"/>
      <c r="G456" s="100"/>
      <c r="H456" s="100"/>
      <c r="I456" s="100"/>
    </row>
    <row r="457" spans="1:9" ht="13.5">
      <c r="A457" s="88"/>
      <c r="B457" s="95"/>
      <c r="C457" s="100"/>
      <c r="D457" s="100"/>
      <c r="E457" s="100"/>
      <c r="F457" s="100"/>
      <c r="G457" s="100"/>
      <c r="H457" s="100"/>
      <c r="I457" s="100"/>
    </row>
    <row r="458" spans="1:9" ht="13.5">
      <c r="A458" s="88"/>
      <c r="B458" s="95"/>
      <c r="C458" s="100"/>
      <c r="D458" s="100"/>
      <c r="E458" s="100"/>
      <c r="F458" s="100"/>
      <c r="G458" s="100"/>
      <c r="H458" s="100"/>
      <c r="I458" s="100"/>
    </row>
    <row r="459" spans="1:9" ht="13.5">
      <c r="A459" s="88"/>
      <c r="B459" s="95"/>
      <c r="C459" s="100"/>
      <c r="D459" s="100"/>
      <c r="E459" s="100"/>
      <c r="F459" s="100"/>
      <c r="G459" s="100"/>
      <c r="H459" s="100"/>
      <c r="I459" s="100"/>
    </row>
    <row r="460" spans="1:9" ht="13.5">
      <c r="A460" s="88"/>
      <c r="B460" s="95"/>
      <c r="C460" s="100"/>
      <c r="D460" s="100"/>
      <c r="E460" s="100"/>
      <c r="F460" s="100"/>
      <c r="G460" s="100"/>
      <c r="H460" s="100"/>
      <c r="I460" s="100"/>
    </row>
    <row r="461" spans="1:9" ht="13.5">
      <c r="A461" s="88"/>
      <c r="B461" s="95"/>
      <c r="C461" s="100"/>
      <c r="D461" s="100"/>
      <c r="E461" s="100"/>
      <c r="F461" s="100"/>
      <c r="G461" s="100"/>
      <c r="H461" s="100"/>
      <c r="I461" s="100"/>
    </row>
    <row r="462" spans="1:9" ht="13.5">
      <c r="A462" s="88"/>
      <c r="B462" s="95"/>
      <c r="C462" s="100"/>
      <c r="D462" s="100"/>
      <c r="E462" s="100"/>
      <c r="F462" s="100"/>
      <c r="G462" s="100"/>
      <c r="H462" s="100"/>
      <c r="I462" s="100"/>
    </row>
    <row r="463" spans="1:9" ht="13.5">
      <c r="A463" s="88"/>
      <c r="B463" s="95"/>
      <c r="C463" s="100"/>
      <c r="D463" s="100"/>
      <c r="E463" s="100"/>
      <c r="F463" s="100"/>
      <c r="G463" s="100"/>
      <c r="H463" s="100"/>
      <c r="I463" s="100"/>
    </row>
    <row r="464" spans="1:9" ht="13.5">
      <c r="A464" s="88"/>
      <c r="B464" s="95"/>
      <c r="C464" s="100"/>
      <c r="D464" s="100"/>
      <c r="E464" s="100"/>
      <c r="F464" s="100"/>
      <c r="G464" s="100"/>
      <c r="H464" s="100"/>
      <c r="I464" s="100"/>
    </row>
    <row r="465" spans="1:9" ht="13.5">
      <c r="A465" s="88"/>
      <c r="B465" s="95"/>
      <c r="C465" s="100"/>
      <c r="D465" s="100"/>
      <c r="E465" s="100"/>
      <c r="F465" s="100"/>
      <c r="G465" s="100"/>
      <c r="H465" s="100"/>
      <c r="I465" s="100"/>
    </row>
    <row r="466" spans="1:9" ht="13.5">
      <c r="A466" s="88"/>
      <c r="B466" s="95"/>
      <c r="C466" s="100"/>
      <c r="D466" s="100"/>
      <c r="E466" s="100"/>
      <c r="F466" s="100"/>
      <c r="G466" s="100"/>
      <c r="H466" s="100"/>
      <c r="I466" s="100"/>
    </row>
    <row r="467" spans="1:9" ht="13.5">
      <c r="A467" s="88"/>
      <c r="B467" s="95"/>
      <c r="C467" s="100"/>
      <c r="D467" s="100"/>
      <c r="E467" s="100"/>
      <c r="F467" s="100"/>
      <c r="G467" s="100"/>
      <c r="H467" s="100"/>
      <c r="I467" s="100"/>
    </row>
    <row r="468" spans="1:9" ht="13.5">
      <c r="A468" s="88"/>
      <c r="B468" s="95"/>
      <c r="C468" s="100"/>
      <c r="D468" s="100"/>
      <c r="E468" s="100"/>
      <c r="F468" s="100"/>
      <c r="G468" s="100"/>
      <c r="H468" s="100"/>
      <c r="I468" s="100"/>
    </row>
    <row r="469" spans="1:9" ht="13.5">
      <c r="A469" s="88"/>
      <c r="B469" s="95"/>
      <c r="C469" s="100"/>
      <c r="D469" s="100"/>
      <c r="E469" s="100"/>
      <c r="F469" s="100"/>
      <c r="G469" s="100"/>
      <c r="H469" s="100"/>
      <c r="I469" s="100"/>
    </row>
    <row r="470" spans="1:9" ht="13.5">
      <c r="A470" s="88"/>
      <c r="B470" s="95"/>
      <c r="C470" s="100"/>
      <c r="D470" s="100"/>
      <c r="E470" s="100"/>
      <c r="F470" s="100"/>
      <c r="G470" s="100"/>
      <c r="H470" s="100"/>
      <c r="I470" s="100"/>
    </row>
    <row r="471" spans="1:9" ht="13.5">
      <c r="A471" s="88"/>
      <c r="B471" s="95"/>
      <c r="C471" s="100"/>
      <c r="D471" s="100"/>
      <c r="E471" s="100"/>
      <c r="F471" s="100"/>
      <c r="G471" s="100"/>
      <c r="H471" s="100"/>
      <c r="I471" s="100"/>
    </row>
    <row r="472" spans="1:9" ht="13.5">
      <c r="A472" s="88"/>
      <c r="B472" s="95"/>
      <c r="C472" s="100"/>
      <c r="D472" s="100"/>
      <c r="E472" s="100"/>
      <c r="F472" s="100"/>
      <c r="G472" s="100"/>
      <c r="H472" s="100"/>
      <c r="I472" s="100"/>
    </row>
    <row r="473" spans="1:9" ht="13.5">
      <c r="A473" s="88"/>
      <c r="B473" s="95"/>
      <c r="C473" s="100"/>
      <c r="D473" s="100"/>
      <c r="E473" s="100"/>
      <c r="F473" s="100"/>
      <c r="G473" s="100"/>
      <c r="H473" s="100"/>
      <c r="I473" s="100"/>
    </row>
    <row r="474" spans="1:9" ht="13.5">
      <c r="A474" s="88"/>
      <c r="B474" s="95"/>
      <c r="C474" s="100"/>
      <c r="D474" s="100"/>
      <c r="E474" s="100"/>
      <c r="F474" s="100"/>
      <c r="G474" s="100"/>
      <c r="H474" s="100"/>
      <c r="I474" s="100"/>
    </row>
    <row r="475" spans="1:9" ht="13.5">
      <c r="A475" s="88"/>
      <c r="B475" s="95"/>
      <c r="C475" s="100"/>
      <c r="D475" s="100"/>
      <c r="E475" s="100"/>
      <c r="F475" s="100"/>
      <c r="G475" s="100"/>
      <c r="H475" s="100"/>
      <c r="I475" s="100"/>
    </row>
    <row r="476" spans="1:9" ht="13.5">
      <c r="A476" s="88"/>
      <c r="B476" s="95"/>
      <c r="C476" s="100"/>
      <c r="D476" s="100"/>
      <c r="E476" s="100"/>
      <c r="F476" s="100"/>
      <c r="G476" s="100"/>
      <c r="H476" s="100"/>
      <c r="I476" s="100"/>
    </row>
    <row r="477" spans="1:9" ht="13.5">
      <c r="A477" s="88"/>
      <c r="B477" s="95"/>
      <c r="C477" s="100"/>
      <c r="D477" s="100"/>
      <c r="E477" s="100"/>
      <c r="F477" s="100"/>
      <c r="G477" s="100"/>
      <c r="H477" s="100"/>
      <c r="I477" s="100"/>
    </row>
    <row r="478" spans="1:9" ht="13.5">
      <c r="A478" s="88"/>
      <c r="B478" s="95"/>
      <c r="C478" s="100"/>
      <c r="D478" s="100"/>
      <c r="E478" s="100"/>
      <c r="F478" s="100"/>
      <c r="G478" s="100"/>
      <c r="H478" s="100"/>
      <c r="I478" s="100"/>
    </row>
    <row r="479" spans="1:9" ht="13.5">
      <c r="A479" s="88"/>
      <c r="B479" s="95"/>
      <c r="C479" s="100"/>
      <c r="D479" s="100"/>
      <c r="E479" s="100"/>
      <c r="F479" s="100"/>
      <c r="G479" s="100"/>
      <c r="H479" s="100"/>
      <c r="I479" s="100"/>
    </row>
    <row r="480" spans="1:9" ht="13.5">
      <c r="A480" s="88"/>
      <c r="B480" s="95"/>
      <c r="C480" s="100"/>
      <c r="D480" s="100"/>
      <c r="E480" s="100"/>
      <c r="F480" s="100"/>
      <c r="G480" s="100"/>
      <c r="H480" s="100"/>
      <c r="I480" s="100"/>
    </row>
    <row r="481" spans="1:9" ht="13.5">
      <c r="A481" s="88"/>
      <c r="B481" s="95"/>
      <c r="C481" s="100"/>
      <c r="D481" s="100"/>
      <c r="E481" s="100"/>
      <c r="F481" s="100"/>
      <c r="G481" s="100"/>
      <c r="H481" s="100"/>
      <c r="I481" s="100"/>
    </row>
    <row r="482" spans="1:9" ht="13.5">
      <c r="A482" s="88"/>
      <c r="B482" s="95"/>
      <c r="C482" s="100"/>
      <c r="D482" s="100"/>
      <c r="E482" s="100"/>
      <c r="F482" s="100"/>
      <c r="G482" s="100"/>
      <c r="H482" s="100"/>
      <c r="I482" s="100"/>
    </row>
    <row r="483" spans="1:9" ht="13.5">
      <c r="A483" s="88"/>
      <c r="B483" s="95"/>
      <c r="C483" s="100"/>
      <c r="D483" s="100"/>
      <c r="E483" s="100"/>
      <c r="F483" s="100"/>
      <c r="G483" s="100"/>
      <c r="H483" s="100"/>
      <c r="I483" s="100"/>
    </row>
    <row r="484" spans="1:9" ht="13.5">
      <c r="A484" s="88"/>
      <c r="B484" s="95"/>
      <c r="C484" s="100"/>
      <c r="D484" s="100"/>
      <c r="E484" s="100"/>
      <c r="F484" s="100"/>
      <c r="G484" s="100"/>
      <c r="H484" s="100"/>
      <c r="I484" s="100"/>
    </row>
    <row r="485" spans="1:9" ht="13.5">
      <c r="A485" s="88"/>
      <c r="B485" s="95"/>
      <c r="C485" s="100"/>
      <c r="D485" s="100"/>
      <c r="E485" s="100"/>
      <c r="F485" s="100"/>
      <c r="G485" s="100"/>
      <c r="H485" s="100"/>
      <c r="I485" s="100"/>
    </row>
    <row r="486" spans="1:9" ht="13.5">
      <c r="A486" s="88"/>
      <c r="B486" s="95"/>
      <c r="C486" s="100"/>
      <c r="D486" s="100"/>
      <c r="E486" s="100"/>
      <c r="F486" s="100"/>
      <c r="G486" s="100"/>
      <c r="H486" s="100"/>
      <c r="I486" s="100"/>
    </row>
    <row r="487" spans="1:9" ht="13.5">
      <c r="A487" s="88"/>
      <c r="B487" s="95"/>
      <c r="C487" s="100"/>
      <c r="D487" s="100"/>
      <c r="E487" s="100"/>
      <c r="F487" s="100"/>
      <c r="G487" s="100"/>
      <c r="H487" s="100"/>
      <c r="I487" s="100"/>
    </row>
    <row r="488" spans="1:9" ht="13.5">
      <c r="A488" s="88"/>
      <c r="B488" s="95"/>
      <c r="C488" s="100"/>
      <c r="D488" s="100"/>
      <c r="E488" s="100"/>
      <c r="F488" s="100"/>
      <c r="G488" s="100"/>
      <c r="H488" s="100"/>
      <c r="I488" s="100"/>
    </row>
    <row r="489" spans="1:9" ht="13.5">
      <c r="A489" s="88"/>
      <c r="B489" s="95"/>
      <c r="C489" s="100"/>
      <c r="D489" s="100"/>
      <c r="E489" s="100"/>
      <c r="F489" s="100"/>
      <c r="G489" s="100"/>
      <c r="H489" s="100"/>
      <c r="I489" s="100"/>
    </row>
    <row r="490" spans="1:9" ht="13.5">
      <c r="A490" s="88"/>
      <c r="B490" s="95"/>
      <c r="C490" s="100"/>
      <c r="D490" s="100"/>
      <c r="E490" s="100"/>
      <c r="F490" s="100"/>
      <c r="G490" s="100"/>
      <c r="H490" s="100"/>
      <c r="I490" s="100"/>
    </row>
    <row r="491" spans="1:9" ht="13.5">
      <c r="A491" s="88"/>
      <c r="B491" s="97"/>
      <c r="C491" s="100"/>
      <c r="D491" s="100"/>
      <c r="E491" s="100"/>
      <c r="F491" s="100"/>
      <c r="G491" s="100"/>
      <c r="H491" s="100"/>
      <c r="I491" s="100"/>
    </row>
    <row r="492" spans="1:9" ht="13.5">
      <c r="A492" s="88"/>
      <c r="B492" s="95"/>
      <c r="C492" s="100"/>
      <c r="D492" s="100"/>
      <c r="E492" s="100"/>
      <c r="F492" s="100"/>
      <c r="G492" s="100"/>
      <c r="H492" s="100"/>
      <c r="I492" s="100"/>
    </row>
    <row r="493" spans="1:9" ht="13.5">
      <c r="A493" s="88"/>
      <c r="B493" s="95"/>
      <c r="C493" s="100"/>
      <c r="D493" s="100"/>
      <c r="E493" s="100"/>
      <c r="F493" s="100"/>
      <c r="G493" s="100"/>
      <c r="H493" s="100"/>
      <c r="I493" s="100"/>
    </row>
    <row r="494" spans="1:9" ht="13.5">
      <c r="A494" s="88"/>
      <c r="B494" s="95"/>
      <c r="C494" s="100"/>
      <c r="D494" s="100"/>
      <c r="E494" s="100"/>
      <c r="F494" s="100"/>
      <c r="G494" s="100"/>
      <c r="H494" s="100"/>
      <c r="I494" s="100"/>
    </row>
    <row r="495" spans="1:9" ht="13.5">
      <c r="A495" s="88"/>
      <c r="B495" s="95"/>
      <c r="C495" s="100"/>
      <c r="D495" s="100"/>
      <c r="E495" s="100"/>
      <c r="F495" s="100"/>
      <c r="G495" s="100"/>
      <c r="H495" s="100"/>
      <c r="I495" s="100"/>
    </row>
    <row r="496" spans="1:9" ht="13.5">
      <c r="A496" s="88"/>
      <c r="B496" s="95"/>
      <c r="C496" s="100"/>
      <c r="D496" s="100"/>
      <c r="E496" s="100"/>
      <c r="F496" s="100"/>
      <c r="G496" s="100"/>
      <c r="H496" s="100"/>
      <c r="I496" s="100"/>
    </row>
    <row r="497" spans="1:9" ht="13.5">
      <c r="A497" s="88"/>
      <c r="B497" s="95"/>
      <c r="C497" s="100"/>
      <c r="D497" s="100"/>
      <c r="E497" s="100"/>
      <c r="F497" s="100"/>
      <c r="G497" s="100"/>
      <c r="H497" s="100"/>
      <c r="I497" s="100"/>
    </row>
    <row r="498" spans="1:9" ht="13.5">
      <c r="A498" s="88"/>
      <c r="B498" s="95"/>
      <c r="C498" s="100"/>
      <c r="D498" s="100"/>
      <c r="E498" s="100"/>
      <c r="F498" s="100"/>
      <c r="G498" s="100"/>
      <c r="H498" s="100"/>
      <c r="I498" s="100"/>
    </row>
    <row r="499" spans="1:9" ht="13.5">
      <c r="A499" s="88"/>
      <c r="B499" s="95"/>
      <c r="C499" s="100"/>
      <c r="D499" s="100"/>
      <c r="E499" s="100"/>
      <c r="F499" s="100"/>
      <c r="G499" s="100"/>
      <c r="H499" s="100"/>
      <c r="I499" s="100"/>
    </row>
    <row r="500" spans="1:9" ht="13.5">
      <c r="A500" s="88"/>
      <c r="B500" s="97"/>
      <c r="C500" s="100"/>
      <c r="D500" s="100"/>
      <c r="E500" s="100"/>
      <c r="F500" s="100"/>
      <c r="G500" s="100"/>
      <c r="H500" s="100"/>
      <c r="I500" s="100"/>
    </row>
    <row r="501" spans="1:9" ht="13.5">
      <c r="A501" s="88"/>
      <c r="B501" s="95"/>
      <c r="C501" s="100"/>
      <c r="D501" s="100"/>
      <c r="E501" s="100"/>
      <c r="F501" s="100"/>
      <c r="G501" s="100"/>
      <c r="H501" s="100"/>
      <c r="I501" s="100"/>
    </row>
    <row r="502" spans="1:9" ht="13.5">
      <c r="A502" s="88"/>
      <c r="B502" s="95"/>
      <c r="C502" s="100"/>
      <c r="D502" s="100"/>
      <c r="E502" s="100"/>
      <c r="F502" s="100"/>
      <c r="G502" s="100"/>
      <c r="H502" s="100"/>
      <c r="I502" s="100"/>
    </row>
    <row r="503" spans="1:9" ht="13.5">
      <c r="A503" s="88"/>
      <c r="B503" s="95"/>
      <c r="C503" s="100"/>
      <c r="D503" s="100"/>
      <c r="E503" s="100"/>
      <c r="F503" s="100"/>
      <c r="G503" s="100"/>
      <c r="H503" s="100"/>
      <c r="I503" s="100"/>
    </row>
    <row r="504" spans="1:9" ht="13.5">
      <c r="A504" s="88"/>
      <c r="B504" s="95"/>
      <c r="C504" s="100"/>
      <c r="D504" s="100"/>
      <c r="E504" s="100"/>
      <c r="F504" s="100"/>
      <c r="G504" s="100"/>
      <c r="H504" s="100"/>
      <c r="I504" s="100"/>
    </row>
    <row r="505" spans="1:9" ht="13.5">
      <c r="A505" s="88"/>
      <c r="B505" s="95"/>
      <c r="C505" s="100"/>
      <c r="D505" s="100"/>
      <c r="E505" s="100"/>
      <c r="F505" s="100"/>
      <c r="G505" s="100"/>
      <c r="H505" s="100"/>
      <c r="I505" s="100"/>
    </row>
    <row r="506" spans="1:9" ht="13.5">
      <c r="A506" s="88"/>
      <c r="B506" s="95"/>
      <c r="C506" s="100"/>
      <c r="D506" s="100"/>
      <c r="E506" s="100"/>
      <c r="F506" s="100"/>
      <c r="G506" s="100"/>
      <c r="H506" s="100"/>
      <c r="I506" s="100"/>
    </row>
    <row r="507" spans="1:9" ht="13.5">
      <c r="A507" s="88"/>
      <c r="B507" s="95"/>
      <c r="C507" s="100"/>
      <c r="D507" s="100"/>
      <c r="E507" s="100"/>
      <c r="F507" s="100"/>
      <c r="G507" s="100"/>
      <c r="H507" s="100"/>
      <c r="I507" s="100"/>
    </row>
    <row r="508" spans="1:9" ht="13.5">
      <c r="A508" s="88"/>
      <c r="B508" s="95"/>
      <c r="C508" s="100"/>
      <c r="D508" s="100"/>
      <c r="E508" s="100"/>
      <c r="F508" s="100"/>
      <c r="G508" s="100"/>
      <c r="H508" s="100"/>
      <c r="I508" s="100"/>
    </row>
    <row r="509" spans="1:9" ht="13.5">
      <c r="A509" s="88"/>
      <c r="B509" s="95"/>
      <c r="C509" s="100"/>
      <c r="D509" s="100"/>
      <c r="E509" s="100"/>
      <c r="F509" s="100"/>
      <c r="G509" s="100"/>
      <c r="H509" s="100"/>
      <c r="I509" s="100"/>
    </row>
    <row r="510" spans="1:9" ht="13.5">
      <c r="A510" s="88"/>
      <c r="B510" s="95"/>
      <c r="C510" s="100"/>
      <c r="D510" s="100"/>
      <c r="E510" s="100"/>
      <c r="F510" s="100"/>
      <c r="G510" s="100"/>
      <c r="H510" s="100"/>
      <c r="I510" s="100"/>
    </row>
    <row r="511" spans="1:9" ht="13.5">
      <c r="A511" s="88"/>
      <c r="B511" s="95"/>
      <c r="C511" s="100"/>
      <c r="D511" s="100"/>
      <c r="E511" s="100"/>
      <c r="F511" s="100"/>
      <c r="G511" s="100"/>
      <c r="H511" s="100"/>
      <c r="I511" s="100"/>
    </row>
    <row r="512" spans="1:9" ht="13.5">
      <c r="A512" s="88"/>
      <c r="B512" s="95"/>
      <c r="C512" s="100"/>
      <c r="D512" s="100"/>
      <c r="E512" s="100"/>
      <c r="F512" s="100"/>
      <c r="G512" s="100"/>
      <c r="H512" s="100"/>
      <c r="I512" s="100"/>
    </row>
    <row r="513" spans="1:9" ht="13.5">
      <c r="A513" s="88"/>
      <c r="C513" s="100"/>
      <c r="D513" s="100"/>
      <c r="E513" s="100"/>
      <c r="F513" s="100"/>
      <c r="G513" s="100"/>
      <c r="H513" s="100"/>
      <c r="I513" s="100"/>
    </row>
    <row r="514" spans="1:9" ht="13.5">
      <c r="A514" s="88"/>
      <c r="C514" s="100"/>
      <c r="D514" s="100"/>
      <c r="E514" s="100"/>
      <c r="F514" s="100"/>
      <c r="G514" s="100"/>
      <c r="H514" s="100"/>
      <c r="I514" s="100"/>
    </row>
    <row r="515" spans="1:9" ht="13.5">
      <c r="A515" s="88"/>
      <c r="C515" s="100"/>
      <c r="D515" s="100"/>
      <c r="E515" s="100"/>
      <c r="F515" s="100"/>
      <c r="G515" s="100"/>
      <c r="H515" s="100"/>
      <c r="I515" s="100"/>
    </row>
    <row r="516" spans="1:9" ht="13.5">
      <c r="A516" s="88"/>
      <c r="C516" s="100"/>
      <c r="D516" s="100"/>
      <c r="E516" s="100"/>
      <c r="F516" s="100"/>
      <c r="G516" s="100"/>
      <c r="H516" s="100"/>
      <c r="I516" s="100"/>
    </row>
    <row r="517" spans="1:9" ht="13.5">
      <c r="A517" s="88"/>
      <c r="C517" s="100"/>
      <c r="D517" s="100"/>
      <c r="E517" s="100"/>
      <c r="F517" s="100"/>
      <c r="G517" s="100"/>
      <c r="H517" s="100"/>
      <c r="I517" s="100"/>
    </row>
    <row r="518" spans="1:9" ht="13.5">
      <c r="A518" s="88"/>
      <c r="C518" s="100"/>
      <c r="D518" s="100"/>
      <c r="E518" s="100"/>
      <c r="F518" s="100"/>
      <c r="G518" s="100"/>
      <c r="H518" s="100"/>
      <c r="I518" s="100"/>
    </row>
    <row r="519" spans="1:9" ht="13.5">
      <c r="A519" s="88"/>
      <c r="C519" s="100"/>
      <c r="D519" s="100"/>
      <c r="E519" s="100"/>
      <c r="F519" s="100"/>
      <c r="G519" s="100"/>
      <c r="H519" s="100"/>
      <c r="I519" s="100"/>
    </row>
    <row r="520" spans="1:9" ht="13.5">
      <c r="A520" s="88"/>
      <c r="C520" s="100"/>
      <c r="D520" s="100"/>
      <c r="E520" s="100"/>
      <c r="F520" s="100"/>
      <c r="G520" s="100"/>
      <c r="H520" s="100"/>
      <c r="I520" s="100"/>
    </row>
    <row r="521" spans="1:9" ht="13.5">
      <c r="A521" s="88"/>
      <c r="C521" s="100"/>
      <c r="D521" s="100"/>
      <c r="E521" s="100"/>
      <c r="F521" s="100"/>
      <c r="G521" s="100"/>
      <c r="H521" s="100"/>
      <c r="I521" s="100"/>
    </row>
    <row r="522" spans="1:9" ht="13.5">
      <c r="A522" s="88"/>
      <c r="C522" s="100"/>
      <c r="D522" s="100"/>
      <c r="E522" s="100"/>
      <c r="F522" s="100"/>
      <c r="G522" s="100"/>
      <c r="H522" s="100"/>
      <c r="I522" s="100"/>
    </row>
    <row r="523" spans="1:9" ht="13.5">
      <c r="A523" s="88"/>
      <c r="C523" s="100"/>
      <c r="D523" s="100"/>
      <c r="E523" s="100"/>
      <c r="F523" s="100"/>
      <c r="G523" s="100"/>
      <c r="H523" s="100"/>
      <c r="I523" s="100"/>
    </row>
    <row r="524" spans="1:9" ht="13.5">
      <c r="A524" s="88"/>
      <c r="C524" s="100"/>
      <c r="D524" s="100"/>
      <c r="E524" s="100"/>
      <c r="F524" s="100"/>
      <c r="G524" s="100"/>
      <c r="H524" s="100"/>
      <c r="I524" s="100"/>
    </row>
    <row r="525" spans="1:9" ht="13.5">
      <c r="A525" s="88"/>
      <c r="C525" s="100"/>
      <c r="D525" s="100"/>
      <c r="E525" s="100"/>
      <c r="F525" s="100"/>
      <c r="G525" s="100"/>
      <c r="H525" s="100"/>
      <c r="I525" s="100"/>
    </row>
    <row r="526" spans="1:9" ht="13.5">
      <c r="A526" s="88"/>
      <c r="C526" s="100"/>
      <c r="D526" s="100"/>
      <c r="E526" s="100"/>
      <c r="F526" s="100"/>
      <c r="G526" s="100"/>
      <c r="H526" s="100"/>
      <c r="I526" s="100"/>
    </row>
    <row r="527" spans="1:9" ht="13.5">
      <c r="A527" s="88"/>
      <c r="C527" s="100"/>
      <c r="D527" s="100"/>
      <c r="E527" s="100"/>
      <c r="F527" s="100"/>
      <c r="G527" s="100"/>
      <c r="H527" s="100"/>
      <c r="I527" s="100"/>
    </row>
    <row r="528" spans="1:9" ht="13.5">
      <c r="A528" s="88"/>
      <c r="C528" s="100"/>
      <c r="D528" s="100"/>
      <c r="E528" s="100"/>
      <c r="F528" s="100"/>
      <c r="G528" s="100"/>
      <c r="H528" s="100"/>
      <c r="I528" s="100"/>
    </row>
    <row r="529" spans="1:9" ht="13.5">
      <c r="A529" s="88"/>
      <c r="C529" s="100"/>
      <c r="D529" s="100"/>
      <c r="E529" s="100"/>
      <c r="F529" s="100"/>
      <c r="G529" s="100"/>
      <c r="H529" s="100"/>
      <c r="I529" s="100"/>
    </row>
    <row r="530" spans="1:9" ht="13.5">
      <c r="A530" s="88"/>
      <c r="C530" s="100"/>
      <c r="D530" s="100"/>
      <c r="E530" s="100"/>
      <c r="F530" s="100"/>
      <c r="G530" s="100"/>
      <c r="H530" s="100"/>
      <c r="I530" s="100"/>
    </row>
    <row r="531" ht="13.5">
      <c r="A531" s="88"/>
    </row>
    <row r="532" ht="13.5">
      <c r="A532" s="88"/>
    </row>
    <row r="533" ht="13.5">
      <c r="A533" s="88"/>
    </row>
    <row r="534" ht="13.5">
      <c r="A534" s="88"/>
    </row>
    <row r="535" ht="13.5">
      <c r="A535" s="88"/>
    </row>
    <row r="536" ht="13.5">
      <c r="A536" s="88"/>
    </row>
    <row r="537" ht="13.5">
      <c r="A537" s="88"/>
    </row>
    <row r="538" ht="13.5">
      <c r="A538" s="88"/>
    </row>
    <row r="539" ht="13.5">
      <c r="A539" s="88"/>
    </row>
    <row r="540" ht="13.5">
      <c r="A540" s="88"/>
    </row>
    <row r="541" ht="13.5">
      <c r="A541" s="88"/>
    </row>
    <row r="542" ht="13.5">
      <c r="A542" s="88"/>
    </row>
    <row r="543" ht="13.5">
      <c r="A543" s="88"/>
    </row>
    <row r="544" ht="13.5">
      <c r="A544" s="88"/>
    </row>
    <row r="545" ht="13.5">
      <c r="A545" s="88"/>
    </row>
    <row r="546" ht="13.5">
      <c r="A546" s="88"/>
    </row>
    <row r="547" ht="13.5">
      <c r="A547" s="88"/>
    </row>
    <row r="548" ht="13.5">
      <c r="A548" s="88"/>
    </row>
    <row r="549" ht="13.5">
      <c r="A549" s="88"/>
    </row>
    <row r="550" ht="13.5">
      <c r="A550" s="88"/>
    </row>
    <row r="551" ht="13.5">
      <c r="A551" s="88"/>
    </row>
    <row r="552" ht="13.5">
      <c r="A552" s="88"/>
    </row>
    <row r="553" ht="13.5">
      <c r="A553" s="88"/>
    </row>
    <row r="554" ht="13.5">
      <c r="A554" s="88"/>
    </row>
    <row r="555" ht="13.5">
      <c r="A555" s="88"/>
    </row>
    <row r="556" ht="13.5">
      <c r="A556" s="88"/>
    </row>
    <row r="557" ht="13.5">
      <c r="A557" s="88"/>
    </row>
    <row r="558" ht="13.5">
      <c r="A558" s="88"/>
    </row>
    <row r="559" ht="13.5">
      <c r="A559" s="88"/>
    </row>
    <row r="560" ht="13.5">
      <c r="A560" s="88"/>
    </row>
    <row r="561" ht="13.5">
      <c r="A561" s="88"/>
    </row>
    <row r="562" ht="13.5">
      <c r="A562" s="88"/>
    </row>
    <row r="563" ht="13.5">
      <c r="A563" s="88"/>
    </row>
    <row r="564" ht="13.5">
      <c r="A564" s="88"/>
    </row>
    <row r="565" ht="13.5">
      <c r="A565" s="88"/>
    </row>
    <row r="566" ht="13.5">
      <c r="A566" s="88"/>
    </row>
    <row r="567" ht="13.5">
      <c r="A567" s="88"/>
    </row>
    <row r="568" ht="13.5">
      <c r="A568" s="88"/>
    </row>
    <row r="569" ht="13.5">
      <c r="A569" s="88"/>
    </row>
    <row r="570" ht="13.5">
      <c r="A570" s="88"/>
    </row>
    <row r="571" ht="13.5">
      <c r="A571" s="88"/>
    </row>
    <row r="572" ht="13.5">
      <c r="A572" s="88"/>
    </row>
    <row r="573" ht="13.5">
      <c r="A573" s="88"/>
    </row>
    <row r="574" ht="13.5">
      <c r="A574" s="88"/>
    </row>
    <row r="575" ht="13.5">
      <c r="A575" s="88"/>
    </row>
    <row r="576" ht="13.5">
      <c r="A576" s="88"/>
    </row>
    <row r="577" ht="13.5">
      <c r="A577" s="88"/>
    </row>
    <row r="578" ht="13.5">
      <c r="A578" s="88"/>
    </row>
    <row r="579" ht="13.5">
      <c r="A579" s="88"/>
    </row>
    <row r="580" ht="13.5">
      <c r="A580" s="88"/>
    </row>
    <row r="581" ht="13.5">
      <c r="A581" s="88"/>
    </row>
    <row r="582" ht="13.5">
      <c r="A582" s="88"/>
    </row>
    <row r="583" ht="13.5">
      <c r="A583" s="88"/>
    </row>
    <row r="584" ht="13.5">
      <c r="A584" s="88"/>
    </row>
    <row r="585" ht="13.5">
      <c r="A585" s="88"/>
    </row>
    <row r="586" ht="13.5">
      <c r="A586" s="88"/>
    </row>
    <row r="587" ht="13.5">
      <c r="A587" s="88"/>
    </row>
    <row r="588" ht="13.5">
      <c r="A588" s="88"/>
    </row>
    <row r="589" ht="13.5">
      <c r="A589" s="88"/>
    </row>
    <row r="590" ht="13.5">
      <c r="A590" s="88"/>
    </row>
    <row r="591" ht="13.5">
      <c r="A591" s="88"/>
    </row>
    <row r="592" ht="13.5">
      <c r="A592" s="88"/>
    </row>
    <row r="593" ht="13.5">
      <c r="A593" s="88"/>
    </row>
    <row r="594" ht="13.5">
      <c r="A594" s="88"/>
    </row>
    <row r="595" ht="13.5">
      <c r="A595" s="88"/>
    </row>
    <row r="596" ht="13.5">
      <c r="A596" s="88"/>
    </row>
    <row r="597" ht="13.5">
      <c r="A597" s="88"/>
    </row>
    <row r="598" ht="13.5">
      <c r="A598" s="88"/>
    </row>
    <row r="599" ht="13.5">
      <c r="A599" s="88"/>
    </row>
    <row r="600" ht="13.5">
      <c r="A600" s="88"/>
    </row>
    <row r="601" ht="13.5">
      <c r="A601" s="88"/>
    </row>
    <row r="602" ht="13.5">
      <c r="A602" s="88"/>
    </row>
    <row r="603" ht="13.5">
      <c r="A603" s="88"/>
    </row>
    <row r="604" ht="13.5">
      <c r="A604" s="88"/>
    </row>
    <row r="605" ht="13.5">
      <c r="A605" s="88"/>
    </row>
    <row r="606" ht="13.5">
      <c r="A606" s="88"/>
    </row>
    <row r="607" ht="13.5">
      <c r="A607" s="88"/>
    </row>
    <row r="608" ht="13.5">
      <c r="A608" s="88"/>
    </row>
    <row r="609" ht="13.5">
      <c r="A609" s="88"/>
    </row>
    <row r="610" ht="13.5">
      <c r="A610" s="88"/>
    </row>
    <row r="611" ht="13.5">
      <c r="A611" s="88"/>
    </row>
    <row r="612" ht="13.5">
      <c r="A612" s="88"/>
    </row>
    <row r="613" ht="13.5">
      <c r="A613" s="88"/>
    </row>
    <row r="614" ht="13.5">
      <c r="A614" s="88"/>
    </row>
    <row r="615" ht="13.5">
      <c r="A615" s="88"/>
    </row>
    <row r="616" ht="13.5">
      <c r="A616" s="88"/>
    </row>
    <row r="617" ht="13.5">
      <c r="A617" s="88"/>
    </row>
    <row r="618" ht="13.5">
      <c r="A618" s="88"/>
    </row>
    <row r="619" ht="13.5">
      <c r="A619" s="88"/>
    </row>
    <row r="620" ht="13.5">
      <c r="A620" s="88"/>
    </row>
    <row r="621" ht="13.5">
      <c r="A621" s="88"/>
    </row>
    <row r="622" ht="13.5">
      <c r="A622" s="88"/>
    </row>
    <row r="623" ht="13.5">
      <c r="A623" s="88"/>
    </row>
    <row r="624" ht="13.5">
      <c r="A624" s="88"/>
    </row>
    <row r="625" ht="13.5">
      <c r="A625" s="88"/>
    </row>
    <row r="626" ht="13.5">
      <c r="A626" s="88"/>
    </row>
    <row r="627" ht="13.5">
      <c r="A627" s="88"/>
    </row>
    <row r="628" ht="13.5">
      <c r="A628" s="88"/>
    </row>
    <row r="629" ht="13.5">
      <c r="A629" s="88"/>
    </row>
    <row r="630" ht="13.5">
      <c r="A630" s="88"/>
    </row>
    <row r="631" ht="13.5">
      <c r="A631" s="88"/>
    </row>
    <row r="632" ht="13.5">
      <c r="A632" s="88"/>
    </row>
    <row r="633" ht="13.5">
      <c r="A633" s="88"/>
    </row>
    <row r="634" ht="13.5">
      <c r="A634" s="88"/>
    </row>
    <row r="635" ht="13.5">
      <c r="A635" s="88"/>
    </row>
    <row r="636" ht="13.5">
      <c r="A636" s="88"/>
    </row>
    <row r="637" ht="13.5">
      <c r="A637" s="88"/>
    </row>
    <row r="638" ht="13.5">
      <c r="A638" s="88"/>
    </row>
    <row r="639" ht="13.5">
      <c r="A639" s="88"/>
    </row>
    <row r="640" ht="13.5">
      <c r="A640" s="88"/>
    </row>
    <row r="641" ht="13.5">
      <c r="A641" s="88"/>
    </row>
    <row r="642" ht="13.5">
      <c r="A642" s="88"/>
    </row>
    <row r="643" ht="13.5">
      <c r="A643" s="88"/>
    </row>
    <row r="644" ht="13.5">
      <c r="A644" s="88"/>
    </row>
    <row r="645" ht="13.5">
      <c r="A645" s="88"/>
    </row>
    <row r="646" ht="13.5">
      <c r="A646" s="88"/>
    </row>
    <row r="647" ht="13.5">
      <c r="A647" s="88"/>
    </row>
    <row r="648" ht="13.5">
      <c r="A648" s="88"/>
    </row>
    <row r="649" ht="13.5">
      <c r="A649" s="88"/>
    </row>
    <row r="650" ht="13.5">
      <c r="A650" s="88"/>
    </row>
    <row r="651" ht="13.5">
      <c r="A651" s="88"/>
    </row>
    <row r="652" ht="13.5">
      <c r="A652" s="88"/>
    </row>
    <row r="653" ht="13.5">
      <c r="A653" s="88"/>
    </row>
    <row r="654" ht="13.5">
      <c r="A654" s="88"/>
    </row>
    <row r="655" ht="13.5">
      <c r="A655" s="88"/>
    </row>
    <row r="656" ht="13.5">
      <c r="A656" s="88"/>
    </row>
    <row r="657" ht="13.5">
      <c r="A657" s="88"/>
    </row>
    <row r="658" ht="13.5">
      <c r="A658" s="88"/>
    </row>
    <row r="659" ht="13.5">
      <c r="A659" s="88"/>
    </row>
    <row r="660" ht="13.5">
      <c r="A660" s="88"/>
    </row>
    <row r="661" ht="13.5">
      <c r="A661" s="88"/>
    </row>
    <row r="662" ht="13.5">
      <c r="A662" s="88"/>
    </row>
    <row r="663" ht="13.5">
      <c r="A663" s="88"/>
    </row>
    <row r="664" ht="13.5">
      <c r="A664" s="88"/>
    </row>
    <row r="665" ht="13.5">
      <c r="A665" s="88"/>
    </row>
    <row r="666" ht="13.5">
      <c r="A666" s="88"/>
    </row>
    <row r="667" ht="13.5">
      <c r="A667" s="88"/>
    </row>
    <row r="668" ht="13.5">
      <c r="A668" s="88"/>
    </row>
    <row r="669" ht="13.5">
      <c r="A669" s="88"/>
    </row>
    <row r="670" ht="13.5">
      <c r="A670" s="88"/>
    </row>
    <row r="671" ht="13.5">
      <c r="A671" s="88"/>
    </row>
    <row r="672" ht="13.5">
      <c r="A672" s="88"/>
    </row>
    <row r="673" ht="13.5">
      <c r="A673" s="88"/>
    </row>
    <row r="674" ht="13.5">
      <c r="A674" s="88"/>
    </row>
    <row r="675" ht="13.5">
      <c r="A675" s="88"/>
    </row>
    <row r="676" ht="13.5">
      <c r="A676" s="88"/>
    </row>
    <row r="677" ht="13.5">
      <c r="A677" s="88"/>
    </row>
    <row r="678" ht="13.5">
      <c r="A678" s="88"/>
    </row>
    <row r="679" ht="13.5">
      <c r="A679" s="88"/>
    </row>
    <row r="680" ht="13.5">
      <c r="A680" s="88"/>
    </row>
    <row r="681" ht="13.5">
      <c r="A681" s="88"/>
    </row>
    <row r="682" ht="13.5">
      <c r="A682" s="88"/>
    </row>
    <row r="683" ht="13.5">
      <c r="A683" s="88"/>
    </row>
    <row r="684" ht="13.5">
      <c r="A684" s="88"/>
    </row>
    <row r="685" ht="13.5">
      <c r="A685" s="88"/>
    </row>
    <row r="686" ht="13.5">
      <c r="A686" s="88"/>
    </row>
    <row r="687" ht="13.5">
      <c r="A687" s="88"/>
    </row>
    <row r="688" ht="13.5">
      <c r="A688" s="88"/>
    </row>
    <row r="689" ht="13.5">
      <c r="A689" s="88"/>
    </row>
    <row r="690" ht="13.5">
      <c r="A690" s="88"/>
    </row>
    <row r="691" ht="13.5">
      <c r="A691" s="88"/>
    </row>
    <row r="692" ht="13.5">
      <c r="A692" s="88"/>
    </row>
    <row r="693" ht="13.5">
      <c r="A693" s="88"/>
    </row>
    <row r="694" ht="13.5">
      <c r="A694" s="88"/>
    </row>
    <row r="695" ht="13.5">
      <c r="A695" s="88"/>
    </row>
    <row r="696" ht="13.5">
      <c r="A696" s="88"/>
    </row>
    <row r="697" ht="13.5">
      <c r="A697" s="88"/>
    </row>
    <row r="698" ht="13.5">
      <c r="A698" s="88"/>
    </row>
    <row r="699" ht="13.5">
      <c r="A699" s="88"/>
    </row>
    <row r="700" ht="13.5">
      <c r="A700" s="88"/>
    </row>
    <row r="701" ht="13.5">
      <c r="A701" s="88"/>
    </row>
    <row r="702" ht="13.5">
      <c r="A702" s="88"/>
    </row>
    <row r="703" ht="13.5">
      <c r="A703" s="88"/>
    </row>
    <row r="704" ht="13.5">
      <c r="A704" s="88"/>
    </row>
    <row r="705" ht="13.5">
      <c r="A705" s="88"/>
    </row>
    <row r="706" ht="13.5">
      <c r="A706" s="88"/>
    </row>
    <row r="707" ht="13.5">
      <c r="A707" s="88"/>
    </row>
    <row r="708" ht="13.5">
      <c r="A708" s="88"/>
    </row>
    <row r="709" ht="13.5">
      <c r="A709" s="88"/>
    </row>
    <row r="710" ht="13.5">
      <c r="A710" s="88"/>
    </row>
    <row r="711" ht="13.5">
      <c r="A711" s="88"/>
    </row>
    <row r="712" ht="13.5">
      <c r="A712" s="88"/>
    </row>
    <row r="713" ht="13.5">
      <c r="A713" s="88"/>
    </row>
    <row r="714" ht="13.5">
      <c r="A714" s="88"/>
    </row>
    <row r="715" ht="13.5">
      <c r="A715" s="88"/>
    </row>
    <row r="716" ht="13.5">
      <c r="A716" s="88"/>
    </row>
    <row r="717" ht="13.5">
      <c r="A717" s="88"/>
    </row>
    <row r="718" ht="13.5">
      <c r="A718" s="88"/>
    </row>
    <row r="719" ht="13.5">
      <c r="A719" s="88"/>
    </row>
    <row r="720" ht="13.5">
      <c r="A720" s="88"/>
    </row>
    <row r="721" ht="13.5">
      <c r="A721" s="88"/>
    </row>
    <row r="722" ht="13.5">
      <c r="A722" s="88"/>
    </row>
    <row r="723" ht="13.5">
      <c r="A723" s="88"/>
    </row>
    <row r="724" ht="13.5">
      <c r="A724" s="88"/>
    </row>
    <row r="725" ht="13.5">
      <c r="A725" s="88"/>
    </row>
    <row r="726" ht="13.5">
      <c r="A726" s="88"/>
    </row>
    <row r="727" ht="13.5">
      <c r="A727" s="88"/>
    </row>
    <row r="728" ht="13.5">
      <c r="A728" s="88"/>
    </row>
    <row r="729" ht="13.5">
      <c r="A729" s="88"/>
    </row>
    <row r="730" ht="13.5">
      <c r="A730" s="88"/>
    </row>
    <row r="731" ht="13.5">
      <c r="A731" s="88"/>
    </row>
    <row r="732" ht="13.5">
      <c r="A732" s="88"/>
    </row>
    <row r="733" ht="13.5">
      <c r="A733" s="88"/>
    </row>
    <row r="734" ht="13.5">
      <c r="A734" s="88"/>
    </row>
    <row r="735" ht="13.5">
      <c r="A735" s="88"/>
    </row>
    <row r="736" ht="13.5">
      <c r="A736" s="88"/>
    </row>
    <row r="737" ht="13.5">
      <c r="A737" s="88"/>
    </row>
    <row r="738" ht="13.5">
      <c r="A738" s="88"/>
    </row>
    <row r="739" ht="13.5">
      <c r="A739" s="88"/>
    </row>
    <row r="740" ht="13.5">
      <c r="A740" s="88"/>
    </row>
    <row r="741" ht="13.5">
      <c r="A741" s="88"/>
    </row>
    <row r="742" ht="13.5">
      <c r="A742" s="88"/>
    </row>
    <row r="743" ht="13.5">
      <c r="A743" s="88"/>
    </row>
    <row r="744" ht="13.5">
      <c r="A744" s="88"/>
    </row>
    <row r="745" ht="13.5">
      <c r="A745" s="88"/>
    </row>
    <row r="746" ht="13.5">
      <c r="A746" s="88"/>
    </row>
    <row r="747" ht="13.5">
      <c r="A747" s="88"/>
    </row>
    <row r="748" ht="13.5">
      <c r="A748" s="88"/>
    </row>
    <row r="749" ht="13.5">
      <c r="A749" s="88"/>
    </row>
    <row r="750" ht="13.5">
      <c r="A750" s="88"/>
    </row>
    <row r="751" ht="13.5">
      <c r="A751" s="88"/>
    </row>
    <row r="752" ht="13.5">
      <c r="A752" s="88"/>
    </row>
    <row r="753" ht="13.5">
      <c r="A753" s="88"/>
    </row>
    <row r="754" ht="13.5">
      <c r="A754" s="88"/>
    </row>
    <row r="755" ht="13.5">
      <c r="A755" s="88"/>
    </row>
    <row r="756" ht="13.5">
      <c r="A756" s="88"/>
    </row>
    <row r="757" ht="13.5">
      <c r="A757" s="88"/>
    </row>
    <row r="758" ht="13.5">
      <c r="A758" s="88"/>
    </row>
    <row r="759" ht="13.5">
      <c r="A759" s="88"/>
    </row>
    <row r="760" ht="13.5">
      <c r="A760" s="88"/>
    </row>
    <row r="761" ht="13.5">
      <c r="A761" s="88"/>
    </row>
    <row r="762" ht="13.5">
      <c r="A762" s="88"/>
    </row>
    <row r="763" ht="13.5">
      <c r="A763" s="88"/>
    </row>
    <row r="764" ht="13.5">
      <c r="A764" s="88"/>
    </row>
    <row r="765" ht="13.5">
      <c r="A765" s="88"/>
    </row>
    <row r="766" ht="13.5">
      <c r="A766" s="88"/>
    </row>
    <row r="767" ht="13.5">
      <c r="A767" s="88"/>
    </row>
    <row r="768" ht="13.5">
      <c r="A768" s="88"/>
    </row>
    <row r="769" ht="13.5">
      <c r="A769" s="88"/>
    </row>
    <row r="770" ht="13.5">
      <c r="A770" s="88"/>
    </row>
    <row r="771" ht="13.5">
      <c r="A771" s="88"/>
    </row>
    <row r="772" ht="13.5">
      <c r="A772" s="88"/>
    </row>
    <row r="773" ht="13.5">
      <c r="A773" s="88"/>
    </row>
    <row r="774" ht="13.5">
      <c r="A774" s="88"/>
    </row>
    <row r="775" ht="13.5">
      <c r="A775" s="88"/>
    </row>
    <row r="776" ht="13.5">
      <c r="A776" s="88"/>
    </row>
    <row r="777" ht="13.5">
      <c r="A777" s="88"/>
    </row>
    <row r="778" ht="13.5">
      <c r="A778" s="88"/>
    </row>
    <row r="779" ht="13.5">
      <c r="A779" s="88"/>
    </row>
    <row r="780" ht="13.5">
      <c r="A780" s="88"/>
    </row>
    <row r="781" ht="13.5">
      <c r="A781" s="88"/>
    </row>
    <row r="782" ht="13.5">
      <c r="A782" s="88"/>
    </row>
    <row r="783" ht="13.5">
      <c r="A783" s="88"/>
    </row>
    <row r="784" ht="13.5">
      <c r="A784" s="88"/>
    </row>
    <row r="785" ht="13.5">
      <c r="A785" s="88"/>
    </row>
    <row r="786" ht="13.5">
      <c r="A786" s="88"/>
    </row>
    <row r="787" ht="13.5">
      <c r="A787" s="88"/>
    </row>
    <row r="788" ht="13.5">
      <c r="A788" s="88"/>
    </row>
    <row r="789" ht="13.5">
      <c r="A789" s="88"/>
    </row>
    <row r="790" ht="13.5">
      <c r="A790" s="88"/>
    </row>
    <row r="791" ht="13.5">
      <c r="A791" s="88"/>
    </row>
    <row r="792" ht="13.5">
      <c r="A792" s="88"/>
    </row>
    <row r="793" ht="13.5">
      <c r="A793" s="88"/>
    </row>
    <row r="794" ht="13.5">
      <c r="A794" s="88"/>
    </row>
    <row r="795" ht="13.5">
      <c r="A795" s="88"/>
    </row>
    <row r="796" ht="13.5">
      <c r="A796" s="88"/>
    </row>
    <row r="797" ht="13.5">
      <c r="A797" s="88"/>
    </row>
    <row r="798" ht="13.5">
      <c r="A798" s="88"/>
    </row>
    <row r="799" ht="13.5">
      <c r="A799" s="88"/>
    </row>
    <row r="800" ht="13.5">
      <c r="A800" s="88"/>
    </row>
    <row r="801" ht="13.5">
      <c r="A801" s="88"/>
    </row>
    <row r="802" ht="13.5">
      <c r="A802" s="88"/>
    </row>
    <row r="803" ht="13.5">
      <c r="A803" s="88"/>
    </row>
    <row r="804" ht="13.5">
      <c r="A804" s="88"/>
    </row>
    <row r="805" ht="13.5">
      <c r="A805" s="88"/>
    </row>
    <row r="806" ht="13.5">
      <c r="A806" s="88"/>
    </row>
    <row r="807" ht="13.5">
      <c r="A807" s="88"/>
    </row>
    <row r="808" ht="13.5">
      <c r="A808" s="88"/>
    </row>
    <row r="809" ht="13.5">
      <c r="A809" s="88"/>
    </row>
    <row r="810" ht="13.5">
      <c r="A810" s="88"/>
    </row>
    <row r="811" ht="13.5">
      <c r="A811" s="88"/>
    </row>
    <row r="812" ht="13.5">
      <c r="A812" s="88"/>
    </row>
    <row r="813" ht="13.5">
      <c r="A813" s="88"/>
    </row>
    <row r="814" ht="13.5">
      <c r="A814" s="88"/>
    </row>
    <row r="815" ht="13.5">
      <c r="A815" s="88"/>
    </row>
    <row r="816" ht="13.5">
      <c r="A816" s="88"/>
    </row>
    <row r="817" ht="13.5">
      <c r="A817" s="88"/>
    </row>
    <row r="818" ht="13.5">
      <c r="A818" s="88"/>
    </row>
    <row r="819" ht="13.5">
      <c r="A819" s="88"/>
    </row>
    <row r="820" ht="13.5">
      <c r="A820" s="88"/>
    </row>
    <row r="821" ht="13.5">
      <c r="A821" s="88"/>
    </row>
    <row r="822" ht="13.5">
      <c r="A822" s="88"/>
    </row>
    <row r="823" ht="13.5">
      <c r="A823" s="88"/>
    </row>
    <row r="824" ht="13.5">
      <c r="A824" s="88"/>
    </row>
    <row r="825" ht="13.5">
      <c r="A825" s="88"/>
    </row>
    <row r="826" ht="13.5">
      <c r="A826" s="88"/>
    </row>
    <row r="827" ht="13.5">
      <c r="A827" s="88"/>
    </row>
    <row r="828" ht="13.5">
      <c r="A828" s="88"/>
    </row>
    <row r="829" ht="13.5">
      <c r="A829" s="88"/>
    </row>
    <row r="830" ht="13.5">
      <c r="A830" s="88"/>
    </row>
    <row r="831" ht="13.5">
      <c r="A831" s="88"/>
    </row>
    <row r="832" ht="13.5">
      <c r="A832" s="88"/>
    </row>
    <row r="833" ht="13.5">
      <c r="A833" s="88"/>
    </row>
    <row r="834" ht="13.5">
      <c r="A834" s="88"/>
    </row>
    <row r="835" ht="13.5">
      <c r="A835" s="88"/>
    </row>
    <row r="836" ht="13.5">
      <c r="A836" s="88"/>
    </row>
    <row r="837" ht="13.5">
      <c r="A837" s="88"/>
    </row>
    <row r="838" ht="13.5">
      <c r="A838" s="88"/>
    </row>
    <row r="839" ht="13.5">
      <c r="A839" s="88"/>
    </row>
    <row r="840" ht="13.5">
      <c r="A840" s="88"/>
    </row>
    <row r="841" ht="13.5">
      <c r="A841" s="88"/>
    </row>
    <row r="842" ht="13.5">
      <c r="A842" s="88"/>
    </row>
    <row r="843" ht="13.5">
      <c r="A843" s="88"/>
    </row>
    <row r="844" ht="13.5">
      <c r="A844" s="88"/>
    </row>
    <row r="845" ht="13.5">
      <c r="A845" s="88"/>
    </row>
    <row r="846" ht="13.5">
      <c r="A846" s="88"/>
    </row>
    <row r="847" ht="13.5">
      <c r="A847" s="88"/>
    </row>
    <row r="848" ht="13.5">
      <c r="A848" s="88"/>
    </row>
    <row r="849" ht="13.5">
      <c r="A849" s="88"/>
    </row>
    <row r="850" ht="13.5">
      <c r="A850" s="88"/>
    </row>
    <row r="851" ht="13.5">
      <c r="A851" s="88"/>
    </row>
    <row r="852" ht="13.5">
      <c r="A852" s="88"/>
    </row>
    <row r="853" ht="13.5">
      <c r="A853" s="88"/>
    </row>
    <row r="854" ht="13.5">
      <c r="A854" s="88"/>
    </row>
    <row r="855" ht="13.5">
      <c r="A855" s="88"/>
    </row>
    <row r="856" ht="13.5">
      <c r="A856" s="88"/>
    </row>
    <row r="857" ht="13.5">
      <c r="A857" s="88"/>
    </row>
    <row r="858" ht="13.5">
      <c r="A858" s="88"/>
    </row>
    <row r="859" ht="13.5">
      <c r="A859" s="88"/>
    </row>
    <row r="860" ht="13.5">
      <c r="A860" s="88"/>
    </row>
    <row r="861" ht="13.5">
      <c r="A861" s="88"/>
    </row>
    <row r="862" ht="13.5">
      <c r="A862" s="88"/>
    </row>
    <row r="863" ht="13.5">
      <c r="A863" s="88"/>
    </row>
    <row r="864" ht="13.5">
      <c r="A864" s="88"/>
    </row>
    <row r="865" ht="13.5">
      <c r="A865" s="88"/>
    </row>
    <row r="866" ht="13.5">
      <c r="A866" s="88"/>
    </row>
    <row r="867" ht="13.5">
      <c r="A867" s="88"/>
    </row>
    <row r="868" ht="13.5">
      <c r="A868" s="88"/>
    </row>
    <row r="869" ht="13.5">
      <c r="A869" s="88"/>
    </row>
    <row r="870" ht="13.5">
      <c r="A870" s="88"/>
    </row>
    <row r="871" ht="13.5">
      <c r="A871" s="88"/>
    </row>
    <row r="872" ht="13.5">
      <c r="A872" s="88"/>
    </row>
    <row r="873" ht="13.5">
      <c r="A873" s="88"/>
    </row>
    <row r="874" ht="13.5">
      <c r="A874" s="88"/>
    </row>
    <row r="875" ht="13.5">
      <c r="A875" s="88"/>
    </row>
    <row r="876" ht="13.5">
      <c r="A876" s="88"/>
    </row>
    <row r="877" ht="13.5">
      <c r="A877" s="88"/>
    </row>
    <row r="878" ht="13.5">
      <c r="A878" s="88"/>
    </row>
    <row r="879" ht="13.5">
      <c r="A879" s="88"/>
    </row>
    <row r="880" ht="13.5">
      <c r="A880" s="88"/>
    </row>
    <row r="881" ht="13.5">
      <c r="A881" s="88"/>
    </row>
    <row r="882" ht="13.5">
      <c r="A882" s="88"/>
    </row>
    <row r="883" ht="13.5">
      <c r="A883" s="88"/>
    </row>
    <row r="884" ht="13.5">
      <c r="A884" s="88"/>
    </row>
    <row r="885" ht="13.5">
      <c r="A885" s="88"/>
    </row>
    <row r="886" ht="13.5">
      <c r="A886" s="88"/>
    </row>
    <row r="887" ht="13.5">
      <c r="A887" s="88"/>
    </row>
    <row r="888" ht="13.5">
      <c r="A888" s="88"/>
    </row>
    <row r="889" ht="13.5">
      <c r="A889" s="88"/>
    </row>
    <row r="890" ht="13.5">
      <c r="A890" s="88"/>
    </row>
    <row r="891" ht="13.5">
      <c r="A891" s="88"/>
    </row>
    <row r="892" ht="13.5">
      <c r="A892" s="88"/>
    </row>
    <row r="893" ht="13.5">
      <c r="A893" s="88"/>
    </row>
    <row r="894" ht="13.5">
      <c r="A894" s="88"/>
    </row>
    <row r="895" ht="13.5">
      <c r="A895" s="88"/>
    </row>
    <row r="896" ht="13.5">
      <c r="A896" s="88"/>
    </row>
    <row r="897" ht="13.5">
      <c r="A897" s="88"/>
    </row>
    <row r="898" ht="13.5">
      <c r="A898" s="88"/>
    </row>
    <row r="899" ht="13.5">
      <c r="A899" s="88"/>
    </row>
    <row r="900" ht="13.5">
      <c r="A900" s="88"/>
    </row>
    <row r="901" ht="13.5">
      <c r="A901" s="88"/>
    </row>
    <row r="902" ht="13.5">
      <c r="A902" s="88"/>
    </row>
    <row r="903" ht="13.5">
      <c r="A903" s="88"/>
    </row>
    <row r="904" ht="13.5">
      <c r="A904" s="88"/>
    </row>
    <row r="905" ht="13.5">
      <c r="A905" s="88"/>
    </row>
    <row r="906" ht="13.5">
      <c r="A906" s="88"/>
    </row>
    <row r="907" ht="13.5">
      <c r="A907" s="88"/>
    </row>
    <row r="908" ht="13.5">
      <c r="A908" s="88"/>
    </row>
    <row r="909" ht="13.5">
      <c r="A909" s="88"/>
    </row>
    <row r="910" ht="13.5">
      <c r="A910" s="88"/>
    </row>
    <row r="911" ht="13.5">
      <c r="A911" s="88"/>
    </row>
    <row r="912" ht="13.5">
      <c r="A912" s="88"/>
    </row>
    <row r="913" ht="13.5">
      <c r="A913" s="88"/>
    </row>
    <row r="914" ht="13.5">
      <c r="A914" s="88"/>
    </row>
    <row r="915" ht="13.5">
      <c r="A915" s="88"/>
    </row>
    <row r="916" ht="13.5">
      <c r="A916" s="88"/>
    </row>
    <row r="917" ht="13.5">
      <c r="A917" s="88"/>
    </row>
    <row r="918" ht="13.5">
      <c r="A918" s="88"/>
    </row>
    <row r="919" ht="13.5">
      <c r="A919" s="88"/>
    </row>
    <row r="920" ht="13.5">
      <c r="A920" s="88"/>
    </row>
    <row r="921" ht="13.5">
      <c r="A921" s="88"/>
    </row>
    <row r="922" ht="13.5">
      <c r="A922" s="88"/>
    </row>
    <row r="923" ht="13.5">
      <c r="A923" s="88"/>
    </row>
    <row r="924" ht="13.5">
      <c r="A924" s="88"/>
    </row>
    <row r="925" ht="13.5">
      <c r="A925" s="88"/>
    </row>
    <row r="926" ht="13.5">
      <c r="A926" s="88"/>
    </row>
    <row r="927" ht="13.5">
      <c r="A927" s="88"/>
    </row>
    <row r="928" ht="13.5">
      <c r="A928" s="88"/>
    </row>
    <row r="929" ht="13.5">
      <c r="A929" s="88"/>
    </row>
    <row r="930" ht="13.5">
      <c r="A930" s="88"/>
    </row>
    <row r="931" ht="13.5">
      <c r="A931" s="88"/>
    </row>
    <row r="932" ht="13.5">
      <c r="A932" s="88"/>
    </row>
    <row r="933" ht="13.5">
      <c r="A933" s="88"/>
    </row>
    <row r="934" ht="13.5">
      <c r="A934" s="88"/>
    </row>
    <row r="935" ht="13.5">
      <c r="A935" s="88"/>
    </row>
    <row r="936" ht="13.5">
      <c r="A936" s="88"/>
    </row>
    <row r="937" ht="13.5">
      <c r="A937" s="88"/>
    </row>
    <row r="938" ht="13.5">
      <c r="A938" s="88"/>
    </row>
    <row r="939" ht="13.5">
      <c r="A939" s="88"/>
    </row>
    <row r="940" ht="13.5">
      <c r="A940" s="88"/>
    </row>
    <row r="941" ht="13.5">
      <c r="A941" s="88"/>
    </row>
    <row r="942" ht="13.5">
      <c r="A942" s="88"/>
    </row>
    <row r="943" ht="13.5">
      <c r="A943" s="88"/>
    </row>
    <row r="944" ht="13.5">
      <c r="A944" s="88"/>
    </row>
    <row r="945" ht="13.5">
      <c r="A945" s="88"/>
    </row>
    <row r="946" ht="13.5">
      <c r="A946" s="88"/>
    </row>
    <row r="947" ht="13.5">
      <c r="A947" s="88"/>
    </row>
    <row r="948" ht="13.5">
      <c r="A948" s="88"/>
    </row>
    <row r="949" ht="13.5">
      <c r="A949" s="88"/>
    </row>
    <row r="950" ht="13.5">
      <c r="A950" s="88"/>
    </row>
    <row r="951" ht="13.5">
      <c r="A951" s="88"/>
    </row>
    <row r="952" ht="13.5">
      <c r="A952" s="88"/>
    </row>
    <row r="953" ht="13.5">
      <c r="A953" s="88"/>
    </row>
    <row r="954" ht="13.5">
      <c r="A954" s="88"/>
    </row>
    <row r="955" ht="13.5">
      <c r="A955" s="88"/>
    </row>
    <row r="956" ht="13.5">
      <c r="A956" s="88"/>
    </row>
    <row r="957" ht="13.5">
      <c r="A957" s="88"/>
    </row>
    <row r="958" ht="13.5">
      <c r="A958" s="88"/>
    </row>
    <row r="959" ht="13.5">
      <c r="A959" s="88"/>
    </row>
    <row r="960" ht="13.5">
      <c r="A960" s="88"/>
    </row>
    <row r="961" ht="13.5">
      <c r="A961" s="88"/>
    </row>
    <row r="962" ht="13.5">
      <c r="A962" s="88"/>
    </row>
    <row r="963" ht="13.5">
      <c r="A963" s="88"/>
    </row>
    <row r="964" ht="13.5">
      <c r="A964" s="88"/>
    </row>
    <row r="965" ht="13.5">
      <c r="A965" s="88"/>
    </row>
    <row r="966" ht="13.5">
      <c r="A966" s="88"/>
    </row>
    <row r="967" ht="13.5">
      <c r="A967" s="88"/>
    </row>
    <row r="968" ht="13.5">
      <c r="A968" s="88"/>
    </row>
    <row r="969" ht="13.5">
      <c r="A969" s="88"/>
    </row>
    <row r="970" ht="13.5">
      <c r="A970" s="88"/>
    </row>
    <row r="971" ht="13.5">
      <c r="A971" s="88"/>
    </row>
    <row r="972" ht="13.5">
      <c r="A972" s="88"/>
    </row>
    <row r="973" ht="13.5">
      <c r="A973" s="88"/>
    </row>
    <row r="974" ht="13.5">
      <c r="A974" s="88"/>
    </row>
    <row r="975" ht="13.5">
      <c r="A975" s="88"/>
    </row>
    <row r="976" ht="13.5">
      <c r="A976" s="88"/>
    </row>
    <row r="977" ht="13.5">
      <c r="A977" s="88"/>
    </row>
    <row r="978" ht="13.5">
      <c r="A978" s="88"/>
    </row>
    <row r="979" ht="13.5">
      <c r="A979" s="88"/>
    </row>
    <row r="980" ht="13.5">
      <c r="A980" s="88"/>
    </row>
    <row r="981" ht="13.5">
      <c r="A981" s="88"/>
    </row>
    <row r="982" ht="13.5">
      <c r="A982" s="88"/>
    </row>
    <row r="983" ht="13.5">
      <c r="A983" s="88"/>
    </row>
    <row r="984" ht="13.5">
      <c r="A984" s="88"/>
    </row>
    <row r="985" ht="13.5">
      <c r="A985" s="88"/>
    </row>
    <row r="986" ht="13.5">
      <c r="A986" s="88"/>
    </row>
    <row r="987" ht="13.5">
      <c r="A987" s="88"/>
    </row>
    <row r="988" ht="13.5">
      <c r="A988" s="88"/>
    </row>
    <row r="989" ht="13.5">
      <c r="A989" s="88"/>
    </row>
    <row r="990" ht="13.5">
      <c r="A990" s="88"/>
    </row>
    <row r="991" ht="13.5">
      <c r="A991" s="88"/>
    </row>
    <row r="992" ht="13.5">
      <c r="A992" s="88"/>
    </row>
    <row r="993" ht="13.5">
      <c r="A993" s="88"/>
    </row>
    <row r="994" ht="13.5">
      <c r="A994" s="88"/>
    </row>
    <row r="995" ht="13.5">
      <c r="A995" s="88"/>
    </row>
    <row r="996" ht="13.5">
      <c r="A996" s="88"/>
    </row>
    <row r="997" ht="13.5">
      <c r="A997" s="88"/>
    </row>
    <row r="998" ht="13.5">
      <c r="A998" s="88"/>
    </row>
    <row r="999" ht="13.5">
      <c r="A999" s="88"/>
    </row>
    <row r="1000" ht="13.5">
      <c r="A1000" s="88"/>
    </row>
    <row r="1001" ht="13.5">
      <c r="A1001" s="88"/>
    </row>
    <row r="1002" ht="13.5">
      <c r="A1002" s="88"/>
    </row>
    <row r="1003" ht="13.5">
      <c r="A1003" s="88"/>
    </row>
    <row r="1004" ht="13.5">
      <c r="A1004" s="88"/>
    </row>
    <row r="1005" ht="13.5">
      <c r="A1005" s="88"/>
    </row>
    <row r="1006" ht="13.5">
      <c r="A1006" s="88"/>
    </row>
    <row r="1007" ht="13.5">
      <c r="A1007" s="88"/>
    </row>
    <row r="1008" ht="13.5">
      <c r="A1008" s="88"/>
    </row>
    <row r="1009" ht="13.5">
      <c r="A1009" s="88"/>
    </row>
    <row r="1010" ht="13.5">
      <c r="A1010" s="88"/>
    </row>
    <row r="1011" ht="13.5">
      <c r="A1011" s="88"/>
    </row>
    <row r="1012" ht="13.5">
      <c r="A1012" s="88"/>
    </row>
    <row r="1013" ht="13.5">
      <c r="A1013" s="88"/>
    </row>
    <row r="1014" ht="13.5">
      <c r="A1014" s="88"/>
    </row>
    <row r="1015" ht="13.5">
      <c r="A1015" s="88"/>
    </row>
    <row r="1016" ht="13.5">
      <c r="A1016" s="88"/>
    </row>
    <row r="1017" ht="13.5">
      <c r="A1017" s="88"/>
    </row>
    <row r="1018" ht="13.5">
      <c r="A1018" s="88"/>
    </row>
    <row r="1019" ht="13.5">
      <c r="A1019" s="88"/>
    </row>
    <row r="1020" ht="13.5">
      <c r="A1020" s="88"/>
    </row>
    <row r="1021" ht="13.5">
      <c r="A1021" s="88"/>
    </row>
    <row r="1022" ht="13.5">
      <c r="A1022" s="88"/>
    </row>
    <row r="1023" ht="13.5">
      <c r="A1023" s="88"/>
    </row>
    <row r="1024" ht="13.5">
      <c r="A1024" s="88"/>
    </row>
    <row r="1025" ht="13.5">
      <c r="A1025" s="88"/>
    </row>
  </sheetData>
  <sheetProtection password="B5F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SheetLayoutView="100" zoomScalePageLayoutView="0" workbookViewId="0" topLeftCell="A43">
      <selection activeCell="G22" sqref="G22"/>
    </sheetView>
  </sheetViews>
  <sheetFormatPr defaultColWidth="8.8515625" defaultRowHeight="12.75"/>
  <cols>
    <col min="1" max="1" width="28.57421875" style="1" customWidth="1"/>
    <col min="2" max="2" width="32.57421875" style="1" customWidth="1"/>
    <col min="3" max="3" width="14.00390625" style="1" customWidth="1"/>
    <col min="4" max="4" width="11.140625" style="1" customWidth="1"/>
    <col min="5" max="5" width="12.57421875" style="1" customWidth="1"/>
    <col min="6" max="6" width="11.7109375" style="1" customWidth="1"/>
    <col min="7" max="7" width="16.28125" style="1" customWidth="1"/>
    <col min="8" max="8" width="13.7109375" style="1" customWidth="1"/>
    <col min="9" max="9" width="13.8515625" style="1" customWidth="1"/>
    <col min="10" max="10" width="13.28125" style="1" customWidth="1"/>
    <col min="11" max="11" width="14.8515625" style="1" customWidth="1"/>
    <col min="12" max="16384" width="8.8515625" style="1" customWidth="1"/>
  </cols>
  <sheetData>
    <row r="1" spans="2:11" ht="18.75">
      <c r="B1" s="310" t="s">
        <v>38</v>
      </c>
      <c r="C1" s="310"/>
      <c r="D1" s="310"/>
      <c r="E1" s="310"/>
      <c r="F1" s="310"/>
      <c r="G1" s="40"/>
      <c r="H1" s="40"/>
      <c r="I1" s="40"/>
      <c r="K1" s="2" t="s">
        <v>37</v>
      </c>
    </row>
    <row r="2" spans="2:11" ht="12.75">
      <c r="B2" s="309" t="s">
        <v>81</v>
      </c>
      <c r="C2" s="309"/>
      <c r="D2" s="309"/>
      <c r="E2" s="309"/>
      <c r="F2" s="309"/>
      <c r="G2" s="39"/>
      <c r="H2" s="39"/>
      <c r="I2" s="39"/>
      <c r="K2" s="1" t="s">
        <v>313</v>
      </c>
    </row>
    <row r="3" spans="1:2" ht="12.75">
      <c r="A3" s="38" t="s">
        <v>36</v>
      </c>
      <c r="B3" s="37" t="s">
        <v>75</v>
      </c>
    </row>
    <row r="4" ht="12.75">
      <c r="B4" s="34" t="s">
        <v>76</v>
      </c>
    </row>
    <row r="5" ht="12.75">
      <c r="B5" s="37" t="s">
        <v>77</v>
      </c>
    </row>
    <row r="6" ht="12.75">
      <c r="B6" s="36" t="s">
        <v>70</v>
      </c>
    </row>
    <row r="7" ht="12.75">
      <c r="B7" s="35" t="s">
        <v>83</v>
      </c>
    </row>
    <row r="8" ht="12.75">
      <c r="B8" s="34" t="s">
        <v>35</v>
      </c>
    </row>
    <row r="9" spans="2:11" ht="12.75">
      <c r="B9" s="85" t="s">
        <v>82</v>
      </c>
      <c r="H9" s="314" t="s">
        <v>79</v>
      </c>
      <c r="I9" s="314"/>
      <c r="J9" s="314"/>
      <c r="K9" s="314"/>
    </row>
    <row r="10" spans="8:11" ht="13.5" thickBot="1">
      <c r="H10" s="84"/>
      <c r="I10" s="84"/>
      <c r="J10" s="84"/>
      <c r="K10" s="84"/>
    </row>
    <row r="11" spans="1:11" ht="13.5" thickBot="1">
      <c r="A11" s="3" t="s">
        <v>1</v>
      </c>
      <c r="B11" s="311" t="s">
        <v>34</v>
      </c>
      <c r="C11" s="312"/>
      <c r="D11" s="312"/>
      <c r="E11" s="313"/>
      <c r="F11" s="3" t="s">
        <v>33</v>
      </c>
      <c r="G11" s="30" t="s">
        <v>32</v>
      </c>
      <c r="I11" s="311"/>
      <c r="J11" s="312"/>
      <c r="K11" s="313"/>
    </row>
    <row r="12" spans="7:11" ht="13.5" thickBot="1">
      <c r="G12" s="3"/>
      <c r="I12" s="33" t="s">
        <v>31</v>
      </c>
      <c r="K12" s="33" t="s">
        <v>30</v>
      </c>
    </row>
    <row r="13" spans="1:11" ht="13.5" thickBot="1">
      <c r="A13" s="32" t="s">
        <v>2</v>
      </c>
      <c r="B13" s="31"/>
      <c r="C13" s="311"/>
      <c r="D13" s="312"/>
      <c r="E13" s="313"/>
      <c r="F13" s="3" t="s">
        <v>29</v>
      </c>
      <c r="G13" s="30" t="s">
        <v>28</v>
      </c>
      <c r="I13" s="110"/>
      <c r="J13" s="29" t="s">
        <v>27</v>
      </c>
      <c r="K13" s="110"/>
    </row>
    <row r="14" spans="1:11" ht="12.75">
      <c r="A14" s="32"/>
      <c r="B14" s="31"/>
      <c r="C14" s="10"/>
      <c r="D14" s="10"/>
      <c r="E14" s="10"/>
      <c r="F14" s="3"/>
      <c r="G14" s="30"/>
      <c r="I14" s="103"/>
      <c r="J14" s="29"/>
      <c r="K14" s="103"/>
    </row>
    <row r="15" spans="1:11" ht="13.5" thickBot="1">
      <c r="A15" s="32"/>
      <c r="B15" s="31"/>
      <c r="C15" s="10"/>
      <c r="D15" s="10"/>
      <c r="E15" s="10"/>
      <c r="F15" s="3"/>
      <c r="G15" s="30"/>
      <c r="I15" s="103"/>
      <c r="J15" s="29"/>
      <c r="K15" s="103"/>
    </row>
    <row r="16" spans="1:11" ht="26.25" thickBot="1">
      <c r="A16" s="3" t="s">
        <v>4</v>
      </c>
      <c r="B16" s="31"/>
      <c r="C16" s="106" t="s">
        <v>93</v>
      </c>
      <c r="D16" s="107" t="s">
        <v>100</v>
      </c>
      <c r="E16" s="108" t="s">
        <v>101</v>
      </c>
      <c r="F16" s="105" t="s">
        <v>94</v>
      </c>
      <c r="G16" s="109" t="s">
        <v>95</v>
      </c>
      <c r="H16" s="105" t="s">
        <v>96</v>
      </c>
      <c r="I16" s="109" t="s">
        <v>97</v>
      </c>
      <c r="J16" s="109" t="s">
        <v>98</v>
      </c>
      <c r="K16" s="106" t="s">
        <v>99</v>
      </c>
    </row>
    <row r="17" spans="3:12" ht="15.75" thickBot="1">
      <c r="C17" s="104"/>
      <c r="D17" s="17"/>
      <c r="E17" s="17"/>
      <c r="F17" s="17"/>
      <c r="G17" s="17"/>
      <c r="H17" s="17"/>
      <c r="I17" s="17"/>
      <c r="J17" s="17"/>
      <c r="K17" s="17"/>
      <c r="L17" s="15"/>
    </row>
    <row r="18" spans="1:12" ht="13.5" thickBot="1">
      <c r="A18" s="3"/>
      <c r="C18" s="16"/>
      <c r="D18" s="16"/>
      <c r="E18" s="16"/>
      <c r="F18" s="16"/>
      <c r="G18" s="16"/>
      <c r="H18" s="16"/>
      <c r="I18" s="16"/>
      <c r="J18" s="16"/>
      <c r="K18" s="16"/>
      <c r="L18" s="15"/>
    </row>
    <row r="19" spans="1:12" ht="13.5" thickBot="1">
      <c r="A19" s="3"/>
      <c r="C19" s="16"/>
      <c r="D19" s="16"/>
      <c r="E19" s="16"/>
      <c r="F19" s="16"/>
      <c r="G19" s="16"/>
      <c r="H19" s="308" t="s">
        <v>3</v>
      </c>
      <c r="I19" s="307"/>
      <c r="J19" s="306"/>
      <c r="K19" s="307"/>
      <c r="L19" s="15"/>
    </row>
    <row r="20" s="4" customFormat="1" ht="12.75"/>
    <row r="21" spans="1:11" ht="12.75">
      <c r="A21" s="4" t="s">
        <v>26</v>
      </c>
      <c r="B21" s="4" t="s">
        <v>25</v>
      </c>
      <c r="C21" s="4" t="s">
        <v>24</v>
      </c>
      <c r="D21" s="4" t="s">
        <v>23</v>
      </c>
      <c r="E21" s="4" t="s">
        <v>22</v>
      </c>
      <c r="F21" s="4" t="s">
        <v>21</v>
      </c>
      <c r="G21" s="4" t="s">
        <v>20</v>
      </c>
      <c r="H21" s="4" t="s">
        <v>19</v>
      </c>
      <c r="I21" s="4" t="s">
        <v>18</v>
      </c>
      <c r="J21" s="4" t="s">
        <v>17</v>
      </c>
      <c r="K21" s="4" t="s">
        <v>16</v>
      </c>
    </row>
    <row r="22" spans="1:11" s="24" customFormat="1" ht="75" customHeight="1">
      <c r="A22" s="28" t="s">
        <v>15</v>
      </c>
      <c r="B22" s="28" t="s">
        <v>14</v>
      </c>
      <c r="C22" s="26" t="s">
        <v>13</v>
      </c>
      <c r="D22" s="26" t="s">
        <v>12</v>
      </c>
      <c r="E22" s="26" t="s">
        <v>11</v>
      </c>
      <c r="F22" s="27" t="s">
        <v>10</v>
      </c>
      <c r="G22" s="26" t="s">
        <v>9</v>
      </c>
      <c r="H22" s="26" t="s">
        <v>8</v>
      </c>
      <c r="I22" s="25" t="s">
        <v>7</v>
      </c>
      <c r="J22" s="25" t="s">
        <v>6</v>
      </c>
      <c r="K22" s="25" t="s">
        <v>5</v>
      </c>
    </row>
    <row r="23" spans="1:12" s="18" customFormat="1" ht="15.75">
      <c r="A23" s="111"/>
      <c r="B23" s="111"/>
      <c r="C23" s="20"/>
      <c r="D23" s="20"/>
      <c r="E23" s="20"/>
      <c r="F23" s="20"/>
      <c r="G23" s="20"/>
      <c r="H23" s="20"/>
      <c r="I23" s="20"/>
      <c r="J23" s="20"/>
      <c r="K23" s="20"/>
      <c r="L23" s="19"/>
    </row>
    <row r="24" spans="1:12" s="18" customFormat="1" ht="15.75">
      <c r="A24" s="111"/>
      <c r="B24" s="111"/>
      <c r="C24" s="20"/>
      <c r="D24" s="20"/>
      <c r="E24" s="20"/>
      <c r="F24" s="20"/>
      <c r="G24" s="20"/>
      <c r="H24" s="20"/>
      <c r="I24" s="20"/>
      <c r="J24" s="20"/>
      <c r="K24" s="20"/>
      <c r="L24" s="23"/>
    </row>
    <row r="25" spans="1:12" s="18" customFormat="1" ht="15.75">
      <c r="A25" s="111"/>
      <c r="B25" s="111"/>
      <c r="C25" s="20"/>
      <c r="D25" s="20"/>
      <c r="E25" s="20"/>
      <c r="F25" s="20"/>
      <c r="G25" s="20"/>
      <c r="H25" s="20"/>
      <c r="I25" s="20"/>
      <c r="J25" s="20"/>
      <c r="K25" s="20"/>
      <c r="L25" s="23"/>
    </row>
    <row r="26" spans="1:12" s="18" customFormat="1" ht="15.75">
      <c r="A26" s="111"/>
      <c r="B26" s="111"/>
      <c r="C26" s="20"/>
      <c r="D26" s="20"/>
      <c r="E26" s="20"/>
      <c r="F26" s="20"/>
      <c r="G26" s="20"/>
      <c r="H26" s="20"/>
      <c r="I26" s="20"/>
      <c r="J26" s="20"/>
      <c r="K26" s="20"/>
      <c r="L26" s="19"/>
    </row>
    <row r="27" spans="1:12" s="18" customFormat="1" ht="15.75">
      <c r="A27" s="111"/>
      <c r="B27" s="111"/>
      <c r="C27" s="20"/>
      <c r="D27" s="20"/>
      <c r="E27" s="20"/>
      <c r="F27" s="20"/>
      <c r="G27" s="20"/>
      <c r="H27" s="20"/>
      <c r="I27" s="20"/>
      <c r="J27" s="20"/>
      <c r="K27" s="20"/>
      <c r="L27" s="19"/>
    </row>
    <row r="28" spans="1:12" s="18" customFormat="1" ht="15.75">
      <c r="A28" s="111"/>
      <c r="B28" s="111"/>
      <c r="C28" s="20"/>
      <c r="D28" s="20"/>
      <c r="E28" s="20"/>
      <c r="F28" s="20"/>
      <c r="G28" s="20"/>
      <c r="H28" s="20"/>
      <c r="I28" s="20"/>
      <c r="J28" s="20"/>
      <c r="K28" s="20"/>
      <c r="L28" s="19"/>
    </row>
    <row r="29" spans="1:12" s="18" customFormat="1" ht="15.75">
      <c r="A29" s="111"/>
      <c r="B29" s="111"/>
      <c r="C29" s="20"/>
      <c r="D29" s="20"/>
      <c r="E29" s="20"/>
      <c r="F29" s="20"/>
      <c r="G29" s="20"/>
      <c r="H29" s="20"/>
      <c r="I29" s="20"/>
      <c r="J29" s="20"/>
      <c r="K29" s="20"/>
      <c r="L29" s="19"/>
    </row>
    <row r="30" spans="1:12" s="18" customFormat="1" ht="15.75">
      <c r="A30" s="111"/>
      <c r="B30" s="111"/>
      <c r="C30" s="20"/>
      <c r="D30" s="20"/>
      <c r="E30" s="20"/>
      <c r="F30" s="20"/>
      <c r="G30" s="20"/>
      <c r="H30" s="20"/>
      <c r="I30" s="20"/>
      <c r="J30" s="20"/>
      <c r="K30" s="20"/>
      <c r="L30" s="19"/>
    </row>
    <row r="31" spans="1:12" s="18" customFormat="1" ht="15.75">
      <c r="A31" s="111"/>
      <c r="B31" s="111"/>
      <c r="C31" s="20"/>
      <c r="D31" s="20"/>
      <c r="E31" s="20"/>
      <c r="F31" s="20"/>
      <c r="G31" s="20"/>
      <c r="H31" s="20"/>
      <c r="I31" s="20"/>
      <c r="J31" s="20"/>
      <c r="K31" s="20"/>
      <c r="L31" s="19"/>
    </row>
    <row r="32" spans="1:12" s="18" customFormat="1" ht="15.75">
      <c r="A32" s="111"/>
      <c r="B32" s="111"/>
      <c r="C32" s="20"/>
      <c r="D32" s="20"/>
      <c r="E32" s="20"/>
      <c r="F32" s="20"/>
      <c r="G32" s="20"/>
      <c r="H32" s="20"/>
      <c r="I32" s="20"/>
      <c r="J32" s="20"/>
      <c r="K32" s="20"/>
      <c r="L32" s="19"/>
    </row>
    <row r="33" spans="1:12" s="18" customFormat="1" ht="15.75">
      <c r="A33" s="111"/>
      <c r="B33" s="111"/>
      <c r="C33" s="20"/>
      <c r="D33" s="20"/>
      <c r="E33" s="20"/>
      <c r="F33" s="20"/>
      <c r="G33" s="20"/>
      <c r="H33" s="20"/>
      <c r="I33" s="20"/>
      <c r="J33" s="20"/>
      <c r="K33" s="20"/>
      <c r="L33" s="19"/>
    </row>
    <row r="34" spans="1:12" s="18" customFormat="1" ht="15.75">
      <c r="A34" s="111"/>
      <c r="B34" s="111"/>
      <c r="C34" s="20"/>
      <c r="D34" s="20"/>
      <c r="E34" s="20"/>
      <c r="F34" s="20"/>
      <c r="G34" s="20"/>
      <c r="H34" s="20"/>
      <c r="I34" s="20"/>
      <c r="J34" s="20"/>
      <c r="K34" s="20"/>
      <c r="L34" s="19"/>
    </row>
    <row r="35" spans="1:12" s="18" customFormat="1" ht="15.75">
      <c r="A35" s="111"/>
      <c r="B35" s="111"/>
      <c r="C35" s="20"/>
      <c r="D35" s="20"/>
      <c r="E35" s="20"/>
      <c r="F35" s="20"/>
      <c r="G35" s="20"/>
      <c r="H35" s="20"/>
      <c r="I35" s="20"/>
      <c r="J35" s="20"/>
      <c r="K35" s="20"/>
      <c r="L35" s="19"/>
    </row>
    <row r="36" spans="1:12" s="18" customFormat="1" ht="15.75">
      <c r="A36" s="111"/>
      <c r="B36" s="111"/>
      <c r="C36" s="20"/>
      <c r="D36" s="20"/>
      <c r="E36" s="20"/>
      <c r="F36" s="20"/>
      <c r="G36" s="20"/>
      <c r="H36" s="20"/>
      <c r="I36" s="20"/>
      <c r="J36" s="20"/>
      <c r="K36" s="20"/>
      <c r="L36" s="19"/>
    </row>
    <row r="37" spans="1:12" s="18" customFormat="1" ht="15.75">
      <c r="A37" s="111"/>
      <c r="B37" s="111"/>
      <c r="C37" s="20"/>
      <c r="D37" s="20"/>
      <c r="E37" s="20"/>
      <c r="F37" s="20"/>
      <c r="G37" s="20"/>
      <c r="H37" s="20"/>
      <c r="I37" s="20"/>
      <c r="J37" s="20"/>
      <c r="K37" s="20"/>
      <c r="L37" s="19"/>
    </row>
    <row r="38" spans="1:12" s="18" customFormat="1" ht="15.75">
      <c r="A38" s="111"/>
      <c r="B38" s="111"/>
      <c r="C38" s="20"/>
      <c r="D38" s="20"/>
      <c r="E38" s="20"/>
      <c r="F38" s="20"/>
      <c r="G38" s="20"/>
      <c r="H38" s="20"/>
      <c r="I38" s="20"/>
      <c r="J38" s="20"/>
      <c r="K38" s="20"/>
      <c r="L38" s="19"/>
    </row>
    <row r="39" spans="1:12" s="18" customFormat="1" ht="15.75">
      <c r="A39" s="111"/>
      <c r="B39" s="111"/>
      <c r="C39" s="20"/>
      <c r="D39" s="20"/>
      <c r="E39" s="20"/>
      <c r="F39" s="20"/>
      <c r="G39" s="20"/>
      <c r="H39" s="20"/>
      <c r="I39" s="20"/>
      <c r="J39" s="20"/>
      <c r="K39" s="20"/>
      <c r="L39" s="19"/>
    </row>
    <row r="40" spans="1:12" s="18" customFormat="1" ht="15.75">
      <c r="A40" s="113"/>
      <c r="B40" s="113"/>
      <c r="C40" s="20"/>
      <c r="D40" s="20"/>
      <c r="E40" s="20"/>
      <c r="F40" s="20"/>
      <c r="G40" s="20"/>
      <c r="H40" s="20"/>
      <c r="I40" s="20"/>
      <c r="J40" s="20"/>
      <c r="K40" s="20"/>
      <c r="L40" s="19"/>
    </row>
    <row r="41" spans="1:12" s="18" customFormat="1" ht="15.75">
      <c r="A41" s="113"/>
      <c r="B41" s="113"/>
      <c r="C41" s="20"/>
      <c r="D41" s="20"/>
      <c r="E41" s="20"/>
      <c r="F41" s="20"/>
      <c r="G41" s="20"/>
      <c r="H41" s="20"/>
      <c r="I41" s="20"/>
      <c r="J41" s="20"/>
      <c r="K41" s="20"/>
      <c r="L41" s="19"/>
    </row>
    <row r="42" spans="1:12" s="18" customFormat="1" ht="15.75">
      <c r="A42" s="111"/>
      <c r="B42" s="111"/>
      <c r="C42" s="20"/>
      <c r="D42" s="20"/>
      <c r="E42" s="20"/>
      <c r="F42" s="20"/>
      <c r="G42" s="20"/>
      <c r="H42" s="20"/>
      <c r="I42" s="20"/>
      <c r="J42" s="20"/>
      <c r="K42" s="20"/>
      <c r="L42" s="19"/>
    </row>
    <row r="43" spans="1:12" s="18" customFormat="1" ht="15.75">
      <c r="A43" s="111"/>
      <c r="B43" s="111"/>
      <c r="C43" s="20"/>
      <c r="D43" s="20"/>
      <c r="E43" s="20"/>
      <c r="F43" s="20"/>
      <c r="G43" s="20"/>
      <c r="H43" s="20"/>
      <c r="I43" s="20"/>
      <c r="J43" s="20"/>
      <c r="K43" s="20"/>
      <c r="L43" s="19"/>
    </row>
    <row r="44" spans="1:12" s="18" customFormat="1" ht="15.75">
      <c r="A44" s="111"/>
      <c r="B44" s="111"/>
      <c r="C44" s="20"/>
      <c r="D44" s="20"/>
      <c r="E44" s="20"/>
      <c r="F44" s="20"/>
      <c r="G44" s="20"/>
      <c r="H44" s="20"/>
      <c r="I44" s="20"/>
      <c r="J44" s="20"/>
      <c r="K44" s="20"/>
      <c r="L44" s="19"/>
    </row>
    <row r="45" spans="1:11" ht="15.75">
      <c r="A45" s="111"/>
      <c r="B45" s="111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.75">
      <c r="A46" s="111"/>
      <c r="B46" s="111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>
      <c r="A47" s="111"/>
      <c r="B47" s="111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5.75">
      <c r="A48" s="111"/>
      <c r="B48" s="111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5.75">
      <c r="A49" s="113"/>
      <c r="B49" s="113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.75">
      <c r="A50" s="111"/>
      <c r="B50" s="111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.75">
      <c r="A51" s="111"/>
      <c r="B51" s="111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.75">
      <c r="A52" s="111"/>
      <c r="B52" s="111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75">
      <c r="A53" s="111"/>
      <c r="B53" s="111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75">
      <c r="A54" s="111"/>
      <c r="B54" s="111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75">
      <c r="A55" s="111"/>
      <c r="B55" s="111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75">
      <c r="A56" s="111"/>
      <c r="B56" s="111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75">
      <c r="A57" s="111"/>
      <c r="B57" s="111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>
      <c r="A58" s="111"/>
      <c r="B58" s="111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75">
      <c r="A59" s="111"/>
      <c r="B59" s="111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75">
      <c r="A60" s="111"/>
      <c r="B60" s="111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75">
      <c r="A61" s="111"/>
      <c r="B61" s="111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75">
      <c r="A62" s="111"/>
      <c r="B62" s="111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75">
      <c r="A63" s="111"/>
      <c r="B63" s="111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75">
      <c r="A64" s="113"/>
      <c r="B64" s="113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75">
      <c r="A65" s="111"/>
      <c r="B65" s="111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75">
      <c r="A66" s="111"/>
      <c r="B66" s="111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75">
      <c r="A67" s="111"/>
      <c r="B67" s="111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75">
      <c r="A68" s="111"/>
      <c r="B68" s="111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75">
      <c r="A69" s="111"/>
      <c r="B69" s="111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75">
      <c r="A70" s="111"/>
      <c r="B70" s="111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75">
      <c r="A71" s="111"/>
      <c r="B71" s="111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75">
      <c r="A72" s="111"/>
      <c r="B72" s="111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75">
      <c r="A73" s="111"/>
      <c r="B73" s="111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75">
      <c r="A74" s="111"/>
      <c r="B74" s="111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75">
      <c r="A75" s="111"/>
      <c r="B75" s="111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75">
      <c r="A76" s="111"/>
      <c r="B76" s="111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75">
      <c r="A77" s="111"/>
      <c r="B77" s="111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75">
      <c r="A78" s="111"/>
      <c r="B78" s="111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75">
      <c r="A79" s="111"/>
      <c r="B79" s="111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75">
      <c r="A80" s="111"/>
      <c r="B80" s="111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75">
      <c r="A81" s="111"/>
      <c r="B81" s="111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75">
      <c r="A82" s="113"/>
      <c r="B82" s="113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75">
      <c r="A83" s="111"/>
      <c r="B83" s="111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75">
      <c r="A84" s="111"/>
      <c r="B84" s="111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75">
      <c r="A85" s="111"/>
      <c r="B85" s="111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75">
      <c r="A86" s="111"/>
      <c r="B86" s="111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75">
      <c r="A87" s="111"/>
      <c r="B87" s="111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75">
      <c r="A88" s="111"/>
      <c r="B88" s="111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75">
      <c r="A89" s="111"/>
      <c r="B89" s="111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75">
      <c r="A90" s="111"/>
      <c r="B90" s="111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75">
      <c r="A91" s="111"/>
      <c r="B91" s="111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75">
      <c r="A92" s="111"/>
      <c r="B92" s="111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75">
      <c r="A93" s="113"/>
      <c r="B93" s="113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75">
      <c r="A94" s="111"/>
      <c r="B94" s="111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75">
      <c r="A95" s="111"/>
      <c r="B95" s="111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75">
      <c r="A96" s="113"/>
      <c r="B96" s="113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75">
      <c r="A97" s="113"/>
      <c r="B97" s="113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75">
      <c r="A98" s="111"/>
      <c r="B98" s="111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75">
      <c r="A99" s="111"/>
      <c r="B99" s="111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75">
      <c r="A100" s="111"/>
      <c r="B100" s="111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75">
      <c r="A101" s="111"/>
      <c r="B101" s="111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75">
      <c r="A102" s="111"/>
      <c r="B102" s="111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75">
      <c r="A103" s="111"/>
      <c r="B103" s="111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75">
      <c r="A104" s="111"/>
      <c r="B104" s="111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75">
      <c r="A105" s="111"/>
      <c r="B105" s="111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75">
      <c r="A106" s="113"/>
      <c r="B106" s="113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75">
      <c r="A107" s="113"/>
      <c r="B107" s="113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75">
      <c r="A108" s="111"/>
      <c r="B108" s="111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75">
      <c r="A109" s="111"/>
      <c r="B109" s="111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75">
      <c r="A110" s="111"/>
      <c r="B110" s="111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75">
      <c r="A111" s="111"/>
      <c r="B111" s="111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75">
      <c r="A112" s="111"/>
      <c r="B112" s="11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75">
      <c r="A113" s="111"/>
      <c r="B113" s="11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75">
      <c r="A114" s="113"/>
      <c r="B114" s="113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75">
      <c r="A115" s="113"/>
      <c r="B115" s="113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15.75">
      <c r="A116" s="112"/>
      <c r="B116" s="112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15">
      <c r="A117" s="22"/>
      <c r="B117" s="2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5">
      <c r="A118" s="22"/>
      <c r="B118" s="2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5">
      <c r="A119" s="22"/>
      <c r="B119" s="2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5">
      <c r="A120" s="22"/>
      <c r="B120" s="21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5">
      <c r="A121" s="22"/>
      <c r="B121" s="21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5">
      <c r="A122" s="22"/>
      <c r="B122" s="21"/>
      <c r="C122" s="20"/>
      <c r="D122" s="20"/>
      <c r="E122" s="20"/>
      <c r="F122" s="20"/>
      <c r="G122" s="20"/>
      <c r="H122" s="20"/>
      <c r="I122" s="20"/>
      <c r="J122" s="20"/>
      <c r="K122" s="20"/>
    </row>
  </sheetData>
  <sheetProtection/>
  <mergeCells count="8">
    <mergeCell ref="J19:K19"/>
    <mergeCell ref="H19:I19"/>
    <mergeCell ref="B2:F2"/>
    <mergeCell ref="B1:F1"/>
    <mergeCell ref="C13:E13"/>
    <mergeCell ref="B11:E11"/>
    <mergeCell ref="H9:K9"/>
    <mergeCell ref="I11:K11"/>
  </mergeCells>
  <printOptions verticalCentered="1"/>
  <pageMargins left="0.2362204724409449" right="0" top="0.15748031496062992" bottom="0.4330708661417323" header="0.11811023622047245" footer="0.11811023622047245"/>
  <pageSetup fitToWidth="0" fitToHeight="1" horizontalDpi="600" verticalDpi="600" orientation="landscape" paperSize="9" scale="80" r:id="rId2"/>
  <headerFooter alignWithMargins="0"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9" sqref="A19"/>
    </sheetView>
  </sheetViews>
  <sheetFormatPr defaultColWidth="8.8515625" defaultRowHeight="12.75"/>
  <cols>
    <col min="1" max="1" width="8.8515625" style="1" customWidth="1"/>
    <col min="2" max="2" width="13.28125" style="1" customWidth="1"/>
    <col min="3" max="3" width="7.57421875" style="1" customWidth="1"/>
    <col min="4" max="4" width="9.8515625" style="1" customWidth="1"/>
    <col min="5" max="5" width="8.7109375" style="1" customWidth="1"/>
    <col min="6" max="6" width="7.8515625" style="1" customWidth="1"/>
    <col min="7" max="7" width="8.00390625" style="1" customWidth="1"/>
    <col min="8" max="8" width="6.00390625" style="1" customWidth="1"/>
    <col min="9" max="9" width="14.421875" style="1" customWidth="1"/>
    <col min="10" max="10" width="24.7109375" style="1" customWidth="1"/>
    <col min="11" max="16384" width="8.8515625" style="1" customWidth="1"/>
  </cols>
  <sheetData>
    <row r="1" spans="1:10" ht="12.75">
      <c r="A1" s="41"/>
      <c r="B1" s="42"/>
      <c r="C1" s="42"/>
      <c r="D1" s="42"/>
      <c r="E1" s="42"/>
      <c r="F1" s="42"/>
      <c r="G1" s="42"/>
      <c r="H1" s="42"/>
      <c r="I1" s="42"/>
      <c r="J1" s="43"/>
    </row>
    <row r="2" spans="1:10" ht="12.75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47"/>
      <c r="B3" s="315" t="s">
        <v>0</v>
      </c>
      <c r="C3" s="315"/>
      <c r="D3" s="315"/>
      <c r="E3" s="315"/>
      <c r="F3" s="315"/>
      <c r="G3" s="315"/>
      <c r="H3" s="315"/>
      <c r="I3" s="315"/>
      <c r="J3" s="316"/>
    </row>
    <row r="4" spans="1:10" ht="15.75">
      <c r="A4" s="317" t="s">
        <v>71</v>
      </c>
      <c r="B4" s="315"/>
      <c r="C4" s="315"/>
      <c r="D4" s="315"/>
      <c r="E4" s="315"/>
      <c r="F4" s="315"/>
      <c r="G4" s="315"/>
      <c r="H4" s="315"/>
      <c r="I4" s="315"/>
      <c r="J4" s="316"/>
    </row>
    <row r="5" spans="1:10" ht="12.75">
      <c r="A5" s="44"/>
      <c r="B5" s="45"/>
      <c r="C5" s="45"/>
      <c r="D5" s="45"/>
      <c r="E5" s="45"/>
      <c r="F5" s="45"/>
      <c r="G5" s="45"/>
      <c r="H5" s="45"/>
      <c r="I5" s="45"/>
      <c r="J5" s="46"/>
    </row>
    <row r="6" spans="1:10" ht="12.75">
      <c r="A6" s="44"/>
      <c r="B6" s="45"/>
      <c r="C6" s="45"/>
      <c r="D6" s="45"/>
      <c r="E6" s="45"/>
      <c r="F6" s="45"/>
      <c r="G6" s="45"/>
      <c r="H6" s="45"/>
      <c r="I6" s="45"/>
      <c r="J6" s="46"/>
    </row>
    <row r="7" spans="1:10" ht="12.75">
      <c r="A7" s="44"/>
      <c r="B7" s="45"/>
      <c r="C7" s="45"/>
      <c r="D7" s="45"/>
      <c r="E7" s="45"/>
      <c r="F7" s="45"/>
      <c r="G7" s="45"/>
      <c r="H7" s="45"/>
      <c r="I7" s="45"/>
      <c r="J7" s="46"/>
    </row>
    <row r="8" spans="1:10" ht="15.75">
      <c r="A8" s="48" t="s">
        <v>36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.75">
      <c r="A9" s="48"/>
      <c r="B9" s="49"/>
      <c r="C9" s="49"/>
      <c r="D9" s="49"/>
      <c r="E9" s="49"/>
      <c r="F9" s="49"/>
      <c r="G9" s="49"/>
      <c r="H9" s="49"/>
      <c r="I9" s="49"/>
      <c r="J9" s="50"/>
    </row>
    <row r="10" spans="1:10" ht="12.75">
      <c r="A10" s="51" t="s">
        <v>72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2.75">
      <c r="A11" s="51" t="s">
        <v>39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51" t="s">
        <v>78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ht="12.75">
      <c r="A13" s="51" t="s">
        <v>40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2.75">
      <c r="A14" s="51" t="s">
        <v>73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2.75">
      <c r="A15" s="51" t="s">
        <v>74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51" t="s">
        <v>41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2.75">
      <c r="A17" s="51" t="s">
        <v>42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2.75">
      <c r="A18" s="82"/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3" t="s">
        <v>84</v>
      </c>
      <c r="J19" s="50"/>
    </row>
    <row r="20" spans="1:10" ht="12.75">
      <c r="A20" s="83" t="s">
        <v>80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5">
      <c r="A22" s="52" t="s">
        <v>43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2.75">
      <c r="A23" s="53" t="s">
        <v>44</v>
      </c>
      <c r="B23" s="49"/>
      <c r="C23" s="49" t="s">
        <v>45</v>
      </c>
      <c r="D23" s="49"/>
      <c r="E23" s="49"/>
      <c r="F23" s="49"/>
      <c r="G23" s="49"/>
      <c r="H23" s="49"/>
      <c r="I23" s="49"/>
      <c r="J23" s="50"/>
    </row>
    <row r="24" spans="1:10" ht="12.75">
      <c r="A24" s="53"/>
      <c r="B24" s="49"/>
      <c r="C24" s="49" t="s">
        <v>46</v>
      </c>
      <c r="D24" s="49"/>
      <c r="E24" s="49"/>
      <c r="F24" s="49"/>
      <c r="G24" s="49"/>
      <c r="H24" s="49"/>
      <c r="I24" s="49"/>
      <c r="J24" s="50"/>
    </row>
    <row r="25" spans="1:10" ht="12.75">
      <c r="A25" s="53"/>
      <c r="B25" s="49"/>
      <c r="C25" s="49"/>
      <c r="D25" s="49"/>
      <c r="E25" s="49"/>
      <c r="F25" s="49"/>
      <c r="G25" s="49"/>
      <c r="H25" s="49"/>
      <c r="I25" s="49"/>
      <c r="J25" s="50"/>
    </row>
    <row r="26" spans="1:10" ht="12.75">
      <c r="A26" s="53" t="s">
        <v>47</v>
      </c>
      <c r="B26" s="49"/>
      <c r="C26" s="49" t="s">
        <v>48</v>
      </c>
      <c r="D26" s="49"/>
      <c r="E26" s="49"/>
      <c r="F26" s="49"/>
      <c r="G26" s="49"/>
      <c r="H26" s="49"/>
      <c r="I26" s="49"/>
      <c r="J26" s="50"/>
    </row>
    <row r="27" spans="1:10" ht="12.75">
      <c r="A27" s="53"/>
      <c r="B27" s="49"/>
      <c r="C27" s="49" t="s">
        <v>49</v>
      </c>
      <c r="D27" s="49"/>
      <c r="E27" s="49"/>
      <c r="F27" s="49"/>
      <c r="G27" s="49"/>
      <c r="H27" s="49"/>
      <c r="I27" s="49"/>
      <c r="J27" s="50"/>
    </row>
    <row r="28" spans="1:10" ht="12.75">
      <c r="A28" s="53"/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53" t="s">
        <v>50</v>
      </c>
      <c r="B29" s="49"/>
      <c r="C29" s="49" t="s">
        <v>51</v>
      </c>
      <c r="D29" s="49"/>
      <c r="E29" s="49"/>
      <c r="F29" s="49"/>
      <c r="G29" s="49"/>
      <c r="H29" s="49"/>
      <c r="I29" s="49"/>
      <c r="J29" s="50"/>
    </row>
    <row r="30" spans="1:10" ht="12.75">
      <c r="A30" s="53"/>
      <c r="B30" s="49"/>
      <c r="C30" s="49" t="s">
        <v>52</v>
      </c>
      <c r="D30" s="49"/>
      <c r="E30" s="49"/>
      <c r="F30" s="49"/>
      <c r="G30" s="49"/>
      <c r="H30" s="49"/>
      <c r="I30" s="49"/>
      <c r="J30" s="50"/>
    </row>
    <row r="31" spans="1:10" ht="12.75">
      <c r="A31" s="54"/>
      <c r="B31" s="55"/>
      <c r="C31" s="55"/>
      <c r="D31" s="55"/>
      <c r="E31" s="55"/>
      <c r="F31" s="55"/>
      <c r="G31" s="55"/>
      <c r="H31" s="55"/>
      <c r="I31" s="55"/>
      <c r="J31" s="56"/>
    </row>
    <row r="32" spans="1:10" ht="12.75">
      <c r="A32" s="53"/>
      <c r="B32" s="49"/>
      <c r="C32" s="49"/>
      <c r="D32" s="49"/>
      <c r="E32" s="49"/>
      <c r="F32" s="49"/>
      <c r="G32" s="49"/>
      <c r="H32" s="49"/>
      <c r="I32" s="49"/>
      <c r="J32" s="50"/>
    </row>
    <row r="33" spans="1:10" ht="12.75">
      <c r="A33" s="57"/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14.25">
      <c r="A34" s="60" t="s">
        <v>53</v>
      </c>
      <c r="B34" s="49"/>
      <c r="C34" s="49"/>
      <c r="D34" s="49"/>
      <c r="E34" s="49"/>
      <c r="F34" s="318"/>
      <c r="G34" s="319"/>
      <c r="H34" s="319"/>
      <c r="I34" s="319"/>
      <c r="J34" s="320"/>
    </row>
    <row r="35" spans="1:10" ht="12.75">
      <c r="A35" s="53"/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4.25">
      <c r="A36" s="60" t="s">
        <v>54</v>
      </c>
      <c r="B36" s="49"/>
      <c r="C36" s="49"/>
      <c r="D36" s="49"/>
      <c r="E36" s="49"/>
      <c r="F36" s="321"/>
      <c r="G36" s="322"/>
      <c r="H36" s="322"/>
      <c r="I36" s="322"/>
      <c r="J36" s="323"/>
    </row>
    <row r="37" spans="1:10" ht="12.75">
      <c r="A37" s="54"/>
      <c r="B37" s="55"/>
      <c r="C37" s="55"/>
      <c r="D37" s="55"/>
      <c r="E37" s="55"/>
      <c r="F37" s="55"/>
      <c r="G37" s="55"/>
      <c r="H37" s="55"/>
      <c r="I37" s="55"/>
      <c r="J37" s="56"/>
    </row>
    <row r="38" spans="1:10" ht="12.75">
      <c r="A38" s="53"/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12.75">
      <c r="A39" s="57"/>
      <c r="B39" s="58"/>
      <c r="C39" s="58"/>
      <c r="D39" s="58"/>
      <c r="E39" s="58"/>
      <c r="F39" s="58"/>
      <c r="G39" s="58"/>
      <c r="H39" s="58"/>
      <c r="I39" s="58"/>
      <c r="J39" s="59"/>
    </row>
    <row r="40" spans="1:10" s="63" customFormat="1" ht="14.25">
      <c r="A40" s="61" t="s">
        <v>55</v>
      </c>
      <c r="B40" s="62"/>
      <c r="C40" s="62"/>
      <c r="D40" s="62"/>
      <c r="E40" s="62"/>
      <c r="F40" s="62"/>
      <c r="G40" s="62"/>
      <c r="H40" s="324"/>
      <c r="I40" s="325"/>
      <c r="J40" s="326"/>
    </row>
    <row r="41" spans="1:10" ht="12.75" customHeight="1">
      <c r="A41" s="61"/>
      <c r="B41" s="62"/>
      <c r="C41" s="62"/>
      <c r="D41" s="62"/>
      <c r="E41" s="62"/>
      <c r="F41" s="62"/>
      <c r="G41" s="62"/>
      <c r="H41" s="62"/>
      <c r="I41" s="62"/>
      <c r="J41" s="64"/>
    </row>
    <row r="42" spans="1:10" ht="14.25">
      <c r="A42" s="60" t="s">
        <v>56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0" ht="14.25">
      <c r="A43" s="60" t="s">
        <v>57</v>
      </c>
      <c r="B43" s="49"/>
      <c r="C43" s="49"/>
      <c r="D43" s="49"/>
      <c r="E43" s="49"/>
      <c r="F43" s="49"/>
      <c r="G43" s="49"/>
      <c r="H43" s="49"/>
      <c r="I43" s="49"/>
      <c r="J43" s="50"/>
    </row>
    <row r="44" spans="1:10" ht="12.75">
      <c r="A44" s="53"/>
      <c r="B44" s="49"/>
      <c r="C44" s="49"/>
      <c r="D44" s="49"/>
      <c r="E44" s="49"/>
      <c r="F44" s="49"/>
      <c r="G44" s="49"/>
      <c r="H44" s="49"/>
      <c r="I44" s="49"/>
      <c r="J44" s="50"/>
    </row>
    <row r="45" spans="1:10" ht="12.75">
      <c r="A45" s="9" t="s">
        <v>58</v>
      </c>
      <c r="B45" s="74"/>
      <c r="C45" s="59"/>
      <c r="D45" s="9" t="s">
        <v>59</v>
      </c>
      <c r="E45" s="58"/>
      <c r="F45" s="8"/>
      <c r="G45" s="9" t="s">
        <v>60</v>
      </c>
      <c r="H45" s="74"/>
      <c r="I45" s="8"/>
      <c r="J45" s="8" t="s">
        <v>61</v>
      </c>
    </row>
    <row r="46" spans="1:10" ht="12.75">
      <c r="A46" s="76" t="s">
        <v>62</v>
      </c>
      <c r="B46" s="5"/>
      <c r="C46" s="50"/>
      <c r="D46" s="76" t="s">
        <v>63</v>
      </c>
      <c r="E46" s="49"/>
      <c r="F46" s="77"/>
      <c r="G46" s="7" t="s">
        <v>64</v>
      </c>
      <c r="H46" s="75"/>
      <c r="I46" s="6"/>
      <c r="J46" s="6" t="s">
        <v>65</v>
      </c>
    </row>
    <row r="47" spans="1:10" ht="12.75">
      <c r="A47" s="65">
        <f>'[1]EMP-02'!J38</f>
        <v>0</v>
      </c>
      <c r="B47" s="81"/>
      <c r="C47" s="58"/>
      <c r="D47" s="65">
        <f>'[1]EMP-02'!H38</f>
        <v>0</v>
      </c>
      <c r="E47" s="58"/>
      <c r="F47" s="66"/>
      <c r="G47" s="78">
        <f>'[1]EMP-02'!K38</f>
        <v>0</v>
      </c>
      <c r="H47" s="78"/>
      <c r="I47" s="79"/>
      <c r="J47" s="79">
        <f>SUM(A47+D47+G47)</f>
        <v>0</v>
      </c>
    </row>
    <row r="48" spans="1:10" ht="12.75">
      <c r="A48" s="67"/>
      <c r="B48" s="80"/>
      <c r="C48" s="80"/>
      <c r="D48" s="67"/>
      <c r="E48" s="80"/>
      <c r="F48" s="68"/>
      <c r="G48" s="80"/>
      <c r="H48" s="80"/>
      <c r="I48" s="68"/>
      <c r="J48" s="68"/>
    </row>
    <row r="49" spans="1:10" ht="12.75">
      <c r="A49" s="72" t="s">
        <v>66</v>
      </c>
      <c r="B49" s="10"/>
      <c r="D49" s="73" t="s">
        <v>67</v>
      </c>
      <c r="F49" s="10"/>
      <c r="G49" s="69" t="s">
        <v>67</v>
      </c>
      <c r="H49" s="10"/>
      <c r="I49" s="10"/>
      <c r="J49" s="70"/>
    </row>
    <row r="50" spans="1:10" ht="12.75">
      <c r="A50" s="71" t="s">
        <v>68</v>
      </c>
      <c r="B50" s="10"/>
      <c r="C50" s="10"/>
      <c r="D50" s="10"/>
      <c r="E50" s="49"/>
      <c r="F50" s="49"/>
      <c r="G50" s="49"/>
      <c r="H50" s="49"/>
      <c r="I50" s="49"/>
      <c r="J50" s="50"/>
    </row>
    <row r="51" spans="1:10" ht="12.75">
      <c r="A51" s="53"/>
      <c r="B51" s="49"/>
      <c r="C51" s="49"/>
      <c r="D51" s="49"/>
      <c r="E51" s="49"/>
      <c r="F51" s="49"/>
      <c r="G51" s="49"/>
      <c r="H51" s="49"/>
      <c r="I51" s="49"/>
      <c r="J51" s="50"/>
    </row>
    <row r="52" spans="1:10" ht="12.75">
      <c r="A52" s="53"/>
      <c r="B52" s="49"/>
      <c r="C52" s="49"/>
      <c r="D52" s="49"/>
      <c r="E52" s="49"/>
      <c r="F52" s="49"/>
      <c r="G52" s="49"/>
      <c r="H52" s="49"/>
      <c r="I52" s="49"/>
      <c r="J52" s="50"/>
    </row>
    <row r="53" spans="1:10" ht="12.75">
      <c r="A53" s="53"/>
      <c r="B53" s="49"/>
      <c r="C53" s="49"/>
      <c r="D53" s="49"/>
      <c r="E53" s="49"/>
      <c r="F53" s="49"/>
      <c r="G53" s="49"/>
      <c r="H53" s="14"/>
      <c r="I53" s="13"/>
      <c r="J53" s="50"/>
    </row>
    <row r="54" spans="1:10" ht="12.75">
      <c r="A54" s="53"/>
      <c r="B54" s="49"/>
      <c r="C54" s="49"/>
      <c r="D54" s="327" t="s">
        <v>69</v>
      </c>
      <c r="E54" s="327"/>
      <c r="F54" s="327"/>
      <c r="G54" s="327"/>
      <c r="H54" s="72"/>
      <c r="I54" s="70"/>
      <c r="J54" s="50"/>
    </row>
    <row r="55" spans="1:10" ht="12.75">
      <c r="A55" s="53"/>
      <c r="B55" s="49"/>
      <c r="C55" s="49"/>
      <c r="D55" s="327"/>
      <c r="E55" s="327"/>
      <c r="F55" s="327"/>
      <c r="G55" s="327"/>
      <c r="H55" s="72"/>
      <c r="I55" s="70"/>
      <c r="J55" s="50"/>
    </row>
    <row r="56" spans="1:10" ht="12.75">
      <c r="A56" s="53"/>
      <c r="B56" s="49"/>
      <c r="C56" s="49"/>
      <c r="D56" s="327"/>
      <c r="E56" s="327"/>
      <c r="F56" s="327"/>
      <c r="G56" s="327"/>
      <c r="H56" s="12"/>
      <c r="I56" s="11"/>
      <c r="J56" s="50"/>
    </row>
    <row r="57" spans="1:10" ht="12.75">
      <c r="A57" s="53"/>
      <c r="B57" s="49"/>
      <c r="C57" s="49"/>
      <c r="D57" s="49"/>
      <c r="E57" s="49"/>
      <c r="F57" s="49"/>
      <c r="G57" s="49"/>
      <c r="H57" s="49"/>
      <c r="I57" s="49"/>
      <c r="J57" s="50"/>
    </row>
    <row r="58" spans="1:10" ht="12.75">
      <c r="A58" s="54"/>
      <c r="B58" s="55"/>
      <c r="C58" s="55"/>
      <c r="D58" s="55"/>
      <c r="E58" s="55"/>
      <c r="F58" s="55"/>
      <c r="G58" s="55"/>
      <c r="H58" s="55"/>
      <c r="I58" s="55"/>
      <c r="J58" s="56"/>
    </row>
  </sheetData>
  <sheetProtection/>
  <mergeCells count="6">
    <mergeCell ref="B3:J3"/>
    <mergeCell ref="A4:J4"/>
    <mergeCell ref="F34:J34"/>
    <mergeCell ref="F36:J36"/>
    <mergeCell ref="H40:J40"/>
    <mergeCell ref="D54:G56"/>
  </mergeCells>
  <printOptions horizontalCentered="1"/>
  <pageMargins left="0.2755905511811024" right="0.1968503937007874" top="0.7480314960629921" bottom="0.5118110236220472" header="0.2755905511811024" footer="0.1968503937007874"/>
  <pageSetup fitToHeight="1" fitToWidth="1" horizontalDpi="600" verticalDpi="600" orientation="portrait" paperSize="9" scale="99" r:id="rId2"/>
  <headerFooter alignWithMargins="0">
    <oddHeader>&amp;R
EMP-02 (a)</oddHeader>
    <oddFooter>&amp;LEMP-02 (a) Revised October 2004&amp;R© Crown Copyright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Y31" sqref="Y31"/>
    </sheetView>
  </sheetViews>
  <sheetFormatPr defaultColWidth="8.8515625" defaultRowHeight="12.75"/>
  <cols>
    <col min="1" max="1" width="1.1484375" style="1" customWidth="1"/>
    <col min="2" max="4" width="8.8515625" style="1" customWidth="1"/>
    <col min="5" max="21" width="3.7109375" style="1" customWidth="1"/>
    <col min="22" max="22" width="1.1484375" style="1" customWidth="1"/>
    <col min="23" max="16384" width="8.8515625" style="1" customWidth="1"/>
  </cols>
  <sheetData>
    <row r="1" spans="1:22" ht="12.75">
      <c r="A1" s="342" t="s">
        <v>224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15">
      <c r="A2" s="343" t="s">
        <v>223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ht="9.7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</row>
    <row r="4" spans="1:22" ht="18">
      <c r="A4" s="344" t="s">
        <v>222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</row>
    <row r="5" spans="1:22" ht="12.75">
      <c r="A5" s="345" t="s">
        <v>221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1:22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</row>
    <row r="7" spans="1:22" ht="12.75">
      <c r="A7" s="331" t="s">
        <v>220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</row>
    <row r="8" spans="1:22" ht="12.75">
      <c r="A8" s="331" t="s">
        <v>219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</row>
    <row r="9" spans="1:22" ht="12.75">
      <c r="A9" s="331" t="s">
        <v>218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</row>
    <row r="10" spans="1:22" ht="12.75">
      <c r="A10" s="331" t="s">
        <v>217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</row>
    <row r="11" spans="1:22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</row>
    <row r="12" spans="1:22" ht="12.75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1"/>
    </row>
    <row r="13" spans="1:22" ht="12.75">
      <c r="A13" s="53"/>
      <c r="B13" s="1" t="s">
        <v>216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50"/>
    </row>
    <row r="14" spans="1:22" ht="8.25" customHeight="1">
      <c r="A14" s="330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2"/>
    </row>
    <row r="15" spans="1:22" ht="12.75">
      <c r="A15" s="53"/>
      <c r="B15" s="1" t="s">
        <v>215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50"/>
    </row>
    <row r="16" spans="1:22" ht="12.75">
      <c r="A16" s="53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50"/>
    </row>
    <row r="17" spans="1:22" ht="12.75">
      <c r="A17" s="53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8"/>
      <c r="V17" s="50"/>
    </row>
    <row r="18" spans="1:22" ht="12.75">
      <c r="A18" s="53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50"/>
    </row>
    <row r="19" spans="1:22" ht="12.75">
      <c r="A19" s="53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50"/>
    </row>
    <row r="20" spans="1:22" ht="8.25" customHeight="1">
      <c r="A20" s="330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2"/>
    </row>
    <row r="21" spans="1:22" ht="12.75">
      <c r="A21" s="53"/>
      <c r="B21" s="1" t="s">
        <v>2</v>
      </c>
      <c r="E21" s="234"/>
      <c r="F21" s="234"/>
      <c r="G21" s="234"/>
      <c r="H21" s="234"/>
      <c r="I21" s="234"/>
      <c r="J21" s="234"/>
      <c r="K21" s="234"/>
      <c r="L21" s="234"/>
      <c r="V21" s="50"/>
    </row>
    <row r="22" spans="1:22" ht="12.75">
      <c r="A22" s="333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5"/>
    </row>
    <row r="23" spans="1:22" ht="12.75">
      <c r="A23" s="53"/>
      <c r="V23" s="50"/>
    </row>
    <row r="24" spans="1:22" ht="12.75">
      <c r="A24" s="53"/>
      <c r="B24" s="1" t="s">
        <v>214</v>
      </c>
      <c r="G24" s="328"/>
      <c r="H24" s="328"/>
      <c r="I24" s="328"/>
      <c r="J24" s="328"/>
      <c r="V24" s="50"/>
    </row>
    <row r="25" spans="1:22" ht="8.25" customHeight="1">
      <c r="A25" s="53"/>
      <c r="V25" s="50"/>
    </row>
    <row r="26" spans="1:22" ht="12.75">
      <c r="A26" s="53"/>
      <c r="B26" s="1" t="s">
        <v>213</v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50"/>
    </row>
    <row r="27" spans="1:22" ht="12.75">
      <c r="A27" s="53"/>
      <c r="B27" s="1" t="s">
        <v>212</v>
      </c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50"/>
    </row>
    <row r="28" spans="1:22" ht="12.75">
      <c r="A28" s="53"/>
      <c r="V28" s="50"/>
    </row>
    <row r="29" spans="1:22" ht="12.75">
      <c r="A29" s="53"/>
      <c r="B29" s="1" t="s">
        <v>211</v>
      </c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50"/>
    </row>
    <row r="30" spans="1:22" ht="8.25" customHeight="1">
      <c r="A30" s="53"/>
      <c r="V30" s="50"/>
    </row>
    <row r="31" spans="1:22" ht="12.75">
      <c r="A31" s="53"/>
      <c r="B31" s="1" t="s">
        <v>210</v>
      </c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50"/>
    </row>
    <row r="32" spans="1:22" ht="12.75">
      <c r="A32" s="53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50"/>
    </row>
    <row r="33" spans="1:22" ht="12.75">
      <c r="A33" s="53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50"/>
    </row>
    <row r="34" spans="1:22" ht="12.75">
      <c r="A34" s="53"/>
      <c r="V34" s="50"/>
    </row>
    <row r="35" spans="1:22" ht="12.75">
      <c r="A35" s="53"/>
      <c r="B35" s="1" t="s">
        <v>209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50"/>
    </row>
    <row r="36" spans="1:22" ht="12.75">
      <c r="A36" s="53"/>
      <c r="K36" s="235" t="s">
        <v>201</v>
      </c>
      <c r="L36" s="235" t="s">
        <v>201</v>
      </c>
      <c r="M36" s="235" t="s">
        <v>200</v>
      </c>
      <c r="N36" s="235" t="s">
        <v>200</v>
      </c>
      <c r="O36" s="235" t="s">
        <v>199</v>
      </c>
      <c r="P36" s="235" t="s">
        <v>199</v>
      </c>
      <c r="Q36" s="235" t="s">
        <v>199</v>
      </c>
      <c r="R36" s="235" t="s">
        <v>199</v>
      </c>
      <c r="S36" s="240"/>
      <c r="V36" s="50"/>
    </row>
    <row r="37" spans="1:22" ht="12.75">
      <c r="A37" s="53"/>
      <c r="B37" s="1" t="s">
        <v>208</v>
      </c>
      <c r="K37" s="234"/>
      <c r="L37" s="234"/>
      <c r="M37" s="234"/>
      <c r="N37" s="234"/>
      <c r="O37" s="234"/>
      <c r="P37" s="234"/>
      <c r="Q37" s="234"/>
      <c r="R37" s="234"/>
      <c r="V37" s="50"/>
    </row>
    <row r="38" spans="1:22" ht="8.25" customHeight="1">
      <c r="A38" s="53"/>
      <c r="V38" s="50"/>
    </row>
    <row r="39" spans="1:22" ht="12.75">
      <c r="A39" s="53"/>
      <c r="B39" s="1" t="s">
        <v>207</v>
      </c>
      <c r="K39" s="328"/>
      <c r="L39" s="328"/>
      <c r="V39" s="50"/>
    </row>
    <row r="40" spans="1:22" ht="8.25" customHeight="1">
      <c r="A40" s="53"/>
      <c r="V40" s="50"/>
    </row>
    <row r="41" spans="1:22" ht="12.75">
      <c r="A41" s="53"/>
      <c r="B41" s="1" t="s">
        <v>206</v>
      </c>
      <c r="K41" s="234"/>
      <c r="L41" s="234"/>
      <c r="M41" s="234"/>
      <c r="N41" s="234"/>
      <c r="O41" s="234"/>
      <c r="P41" s="49"/>
      <c r="V41" s="50"/>
    </row>
    <row r="42" spans="1:22" ht="8.25" customHeight="1">
      <c r="A42" s="53"/>
      <c r="V42" s="50"/>
    </row>
    <row r="43" spans="1:22" ht="12.75">
      <c r="A43" s="53"/>
      <c r="B43" s="1" t="s">
        <v>205</v>
      </c>
      <c r="K43" s="328"/>
      <c r="L43" s="328"/>
      <c r="V43" s="50"/>
    </row>
    <row r="44" spans="1:22" ht="8.25" customHeight="1">
      <c r="A44" s="53"/>
      <c r="V44" s="50"/>
    </row>
    <row r="45" spans="1:22" ht="12.75">
      <c r="A45" s="53"/>
      <c r="B45" s="1" t="s">
        <v>204</v>
      </c>
      <c r="K45" s="328"/>
      <c r="L45" s="328"/>
      <c r="V45" s="50"/>
    </row>
    <row r="46" spans="1:22" ht="12.75">
      <c r="A46" s="53"/>
      <c r="K46" s="235"/>
      <c r="L46" s="235"/>
      <c r="M46" s="235"/>
      <c r="N46" s="235"/>
      <c r="O46" s="235"/>
      <c r="P46" s="235"/>
      <c r="Q46" s="235"/>
      <c r="R46" s="235"/>
      <c r="U46" s="49"/>
      <c r="V46" s="50"/>
    </row>
    <row r="47" spans="1:22" ht="12.75">
      <c r="A47" s="53"/>
      <c r="B47" s="1" t="s">
        <v>203</v>
      </c>
      <c r="K47" s="234"/>
      <c r="L47" s="234"/>
      <c r="M47" s="234"/>
      <c r="N47" s="234"/>
      <c r="O47" s="234"/>
      <c r="P47" s="234"/>
      <c r="Q47" s="234"/>
      <c r="R47" s="234"/>
      <c r="U47" s="49"/>
      <c r="V47" s="50"/>
    </row>
    <row r="48" spans="1:22" s="236" customFormat="1" ht="12.75">
      <c r="A48" s="239"/>
      <c r="K48" s="238" t="s">
        <v>201</v>
      </c>
      <c r="L48" s="238" t="s">
        <v>201</v>
      </c>
      <c r="M48" s="238" t="s">
        <v>200</v>
      </c>
      <c r="N48" s="238" t="s">
        <v>200</v>
      </c>
      <c r="O48" s="238" t="s">
        <v>199</v>
      </c>
      <c r="P48" s="238" t="s">
        <v>199</v>
      </c>
      <c r="Q48" s="238" t="s">
        <v>199</v>
      </c>
      <c r="R48" s="238" t="s">
        <v>199</v>
      </c>
      <c r="V48" s="237"/>
    </row>
    <row r="49" spans="1:22" ht="12.75">
      <c r="A49" s="53"/>
      <c r="B49" s="1" t="s">
        <v>202</v>
      </c>
      <c r="K49" s="234"/>
      <c r="L49" s="234"/>
      <c r="M49" s="234"/>
      <c r="N49" s="234"/>
      <c r="O49" s="234"/>
      <c r="P49" s="234"/>
      <c r="Q49" s="234"/>
      <c r="R49" s="234"/>
      <c r="V49" s="50"/>
    </row>
    <row r="50" spans="1:22" ht="8.25" customHeight="1">
      <c r="A50" s="53"/>
      <c r="V50" s="50"/>
    </row>
    <row r="51" spans="1:22" ht="12.75">
      <c r="A51" s="53"/>
      <c r="M51" s="235" t="s">
        <v>201</v>
      </c>
      <c r="N51" s="235" t="s">
        <v>201</v>
      </c>
      <c r="O51" s="235" t="s">
        <v>200</v>
      </c>
      <c r="P51" s="235" t="s">
        <v>200</v>
      </c>
      <c r="Q51" s="235" t="s">
        <v>199</v>
      </c>
      <c r="R51" s="235" t="s">
        <v>199</v>
      </c>
      <c r="S51" s="235" t="s">
        <v>199</v>
      </c>
      <c r="T51" s="235" t="s">
        <v>199</v>
      </c>
      <c r="V51" s="50"/>
    </row>
    <row r="52" spans="1:22" ht="12.75">
      <c r="A52" s="53"/>
      <c r="B52" s="1" t="s">
        <v>198</v>
      </c>
      <c r="C52" s="328"/>
      <c r="D52" s="328"/>
      <c r="E52" s="328"/>
      <c r="F52" s="328"/>
      <c r="G52" s="328"/>
      <c r="H52" s="328"/>
      <c r="I52" s="328"/>
      <c r="K52" s="1" t="s">
        <v>197</v>
      </c>
      <c r="M52" s="234"/>
      <c r="N52" s="234"/>
      <c r="O52" s="234"/>
      <c r="P52" s="234"/>
      <c r="Q52" s="234"/>
      <c r="R52" s="234"/>
      <c r="S52" s="234"/>
      <c r="T52" s="234"/>
      <c r="V52" s="50"/>
    </row>
    <row r="53" spans="1:22" ht="12.75">
      <c r="A53" s="53"/>
      <c r="C53" s="328"/>
      <c r="D53" s="328"/>
      <c r="E53" s="328"/>
      <c r="F53" s="328"/>
      <c r="G53" s="328"/>
      <c r="H53" s="328"/>
      <c r="I53" s="328"/>
      <c r="V53" s="50"/>
    </row>
    <row r="54" spans="1:22" ht="12.75">
      <c r="A54" s="53"/>
      <c r="C54" s="328"/>
      <c r="D54" s="328"/>
      <c r="E54" s="328"/>
      <c r="F54" s="328"/>
      <c r="G54" s="328"/>
      <c r="H54" s="328"/>
      <c r="I54" s="328"/>
      <c r="V54" s="50"/>
    </row>
    <row r="55" spans="1:22" ht="8.25" customHeight="1">
      <c r="A55" s="53"/>
      <c r="V55" s="50"/>
    </row>
    <row r="56" spans="1:22" ht="12.75">
      <c r="A56" s="53"/>
      <c r="B56" s="1" t="s">
        <v>196</v>
      </c>
      <c r="E56" s="1" t="s">
        <v>195</v>
      </c>
      <c r="J56" s="328"/>
      <c r="K56" s="328"/>
      <c r="O56" s="1" t="s">
        <v>194</v>
      </c>
      <c r="S56" s="5"/>
      <c r="T56" s="328"/>
      <c r="U56" s="328"/>
      <c r="V56" s="50"/>
    </row>
    <row r="57" spans="1:22" ht="12.75">
      <c r="A57" s="53"/>
      <c r="E57" s="1" t="s">
        <v>193</v>
      </c>
      <c r="J57" s="329"/>
      <c r="K57" s="329"/>
      <c r="O57" s="1" t="s">
        <v>192</v>
      </c>
      <c r="S57" s="5"/>
      <c r="T57" s="329"/>
      <c r="U57" s="329"/>
      <c r="V57" s="50"/>
    </row>
    <row r="58" spans="1:22" ht="12.75">
      <c r="A58" s="53"/>
      <c r="E58" s="1" t="s">
        <v>191</v>
      </c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50"/>
    </row>
    <row r="59" spans="1:22" ht="12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ht="12.75">
      <c r="V60" s="49"/>
    </row>
    <row r="61" spans="2:21" ht="12.75">
      <c r="B61" s="85" t="s">
        <v>190</v>
      </c>
      <c r="D61" s="1" t="s">
        <v>189</v>
      </c>
      <c r="I61" s="328"/>
      <c r="J61" s="328"/>
      <c r="K61" s="328"/>
      <c r="L61" s="328"/>
      <c r="M61" s="328"/>
      <c r="N61" s="328"/>
      <c r="O61" s="49"/>
      <c r="P61" s="49"/>
      <c r="R61" s="5"/>
      <c r="S61" s="5"/>
      <c r="T61" s="5"/>
      <c r="U61" s="5"/>
    </row>
    <row r="62" spans="9:21" ht="7.5" customHeight="1">
      <c r="I62" s="49"/>
      <c r="J62" s="49"/>
      <c r="K62" s="49"/>
      <c r="L62" s="49"/>
      <c r="M62" s="49"/>
      <c r="N62" s="49"/>
      <c r="O62" s="49"/>
      <c r="P62" s="49"/>
      <c r="Q62" s="49"/>
      <c r="R62" s="5"/>
      <c r="S62" s="5"/>
      <c r="T62" s="5"/>
      <c r="U62" s="5"/>
    </row>
    <row r="63" spans="4:21" ht="12.75">
      <c r="D63" s="1" t="s">
        <v>188</v>
      </c>
      <c r="I63" s="328"/>
      <c r="J63" s="328"/>
      <c r="K63" s="328"/>
      <c r="L63" s="328"/>
      <c r="M63" s="328"/>
      <c r="N63" s="328"/>
      <c r="O63" s="49"/>
      <c r="P63" s="49"/>
      <c r="Q63" s="49"/>
      <c r="R63" s="5"/>
      <c r="S63" s="5"/>
      <c r="T63" s="5"/>
      <c r="U63" s="5"/>
    </row>
    <row r="64" spans="18:21" ht="7.5" customHeight="1">
      <c r="R64" s="5"/>
      <c r="S64" s="5"/>
      <c r="T64" s="5"/>
      <c r="U64" s="5"/>
    </row>
    <row r="65" spans="4:21" ht="12.75">
      <c r="D65" s="1" t="s">
        <v>187</v>
      </c>
      <c r="I65" s="328"/>
      <c r="J65" s="328"/>
      <c r="K65" s="328"/>
      <c r="L65" s="328"/>
      <c r="M65" s="328"/>
      <c r="N65" s="328"/>
      <c r="R65" s="5"/>
      <c r="S65" s="5"/>
      <c r="T65" s="5"/>
      <c r="U65" s="5"/>
    </row>
    <row r="66" ht="7.5" customHeight="1"/>
    <row r="67" spans="4:18" ht="12.75">
      <c r="D67" s="1" t="s">
        <v>186</v>
      </c>
      <c r="I67" s="328"/>
      <c r="J67" s="328"/>
      <c r="K67" s="328"/>
      <c r="L67" s="328"/>
      <c r="M67" s="328"/>
      <c r="N67" s="328"/>
      <c r="R67" s="1" t="s">
        <v>185</v>
      </c>
    </row>
  </sheetData>
  <sheetProtection/>
  <mergeCells count="41">
    <mergeCell ref="A1:V1"/>
    <mergeCell ref="A2:V2"/>
    <mergeCell ref="A3:V3"/>
    <mergeCell ref="A4:V4"/>
    <mergeCell ref="A5:V5"/>
    <mergeCell ref="A6:V6"/>
    <mergeCell ref="A7:V7"/>
    <mergeCell ref="A8:V8"/>
    <mergeCell ref="A9:V9"/>
    <mergeCell ref="A10:V10"/>
    <mergeCell ref="A11:V11"/>
    <mergeCell ref="A12:V12"/>
    <mergeCell ref="E13:U13"/>
    <mergeCell ref="A14:V14"/>
    <mergeCell ref="E15:U15"/>
    <mergeCell ref="E16:U16"/>
    <mergeCell ref="E17:U17"/>
    <mergeCell ref="E18:U18"/>
    <mergeCell ref="E19:U19"/>
    <mergeCell ref="A20:V20"/>
    <mergeCell ref="A22:V22"/>
    <mergeCell ref="G24:J24"/>
    <mergeCell ref="E26:U26"/>
    <mergeCell ref="E29:U29"/>
    <mergeCell ref="E27:U27"/>
    <mergeCell ref="T56:U56"/>
    <mergeCell ref="J57:K57"/>
    <mergeCell ref="T57:U57"/>
    <mergeCell ref="J58:U58"/>
    <mergeCell ref="E31:U31"/>
    <mergeCell ref="E32:U32"/>
    <mergeCell ref="E33:U33"/>
    <mergeCell ref="K39:L39"/>
    <mergeCell ref="K43:L43"/>
    <mergeCell ref="K45:L45"/>
    <mergeCell ref="I61:N61"/>
    <mergeCell ref="I63:N63"/>
    <mergeCell ref="I65:N65"/>
    <mergeCell ref="I67:N67"/>
    <mergeCell ref="C52:I54"/>
    <mergeCell ref="J56:K56"/>
  </mergeCells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5.00390625" style="1" customWidth="1"/>
    <col min="2" max="8" width="8.8515625" style="1" customWidth="1"/>
    <col min="9" max="9" width="11.28125" style="1" customWidth="1"/>
    <col min="10" max="10" width="9.7109375" style="1" customWidth="1"/>
    <col min="11" max="16384" width="8.8515625" style="1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 t="s">
        <v>270</v>
      </c>
    </row>
    <row r="2" spans="1:10" ht="12.75">
      <c r="A2" s="53"/>
      <c r="B2" s="49"/>
      <c r="C2" s="49"/>
      <c r="D2" s="49"/>
      <c r="E2" s="49"/>
      <c r="F2" s="49"/>
      <c r="G2" s="49"/>
      <c r="H2" s="49"/>
      <c r="I2" s="49"/>
      <c r="J2" s="50"/>
    </row>
    <row r="3" spans="1:10" ht="18">
      <c r="A3" s="53"/>
      <c r="B3" s="390" t="s">
        <v>269</v>
      </c>
      <c r="C3" s="390"/>
      <c r="D3" s="390"/>
      <c r="E3" s="390"/>
      <c r="F3" s="390"/>
      <c r="G3" s="390"/>
      <c r="H3" s="390"/>
      <c r="I3" s="390"/>
      <c r="J3" s="50"/>
    </row>
    <row r="4" spans="1:10" ht="15">
      <c r="A4" s="53"/>
      <c r="B4" s="49"/>
      <c r="C4" s="391"/>
      <c r="D4" s="392"/>
      <c r="E4" s="392"/>
      <c r="F4" s="392"/>
      <c r="G4" s="392"/>
      <c r="H4" s="392"/>
      <c r="I4" s="49"/>
      <c r="J4" s="50"/>
    </row>
    <row r="5" spans="1:10" ht="18">
      <c r="A5" s="53"/>
      <c r="B5" s="49"/>
      <c r="C5" s="393" t="s">
        <v>316</v>
      </c>
      <c r="D5" s="393"/>
      <c r="E5" s="393"/>
      <c r="F5" s="393"/>
      <c r="G5" s="393"/>
      <c r="H5" s="393"/>
      <c r="I5" s="261"/>
      <c r="J5" s="50"/>
    </row>
    <row r="6" spans="1:10" ht="12.75">
      <c r="A6" s="53"/>
      <c r="B6" s="49"/>
      <c r="C6" s="49"/>
      <c r="D6" s="49"/>
      <c r="E6" s="49"/>
      <c r="F6" s="49"/>
      <c r="G6" s="49"/>
      <c r="H6" s="49"/>
      <c r="I6" s="49"/>
      <c r="J6" s="50"/>
    </row>
    <row r="7" spans="1:10" ht="15.75" thickBot="1">
      <c r="A7" s="394" t="s">
        <v>268</v>
      </c>
      <c r="B7" s="395"/>
      <c r="C7" s="395"/>
      <c r="D7" s="395"/>
      <c r="E7" s="395"/>
      <c r="F7" s="395"/>
      <c r="G7" s="395"/>
      <c r="H7" s="395"/>
      <c r="I7" s="395"/>
      <c r="J7" s="396"/>
    </row>
    <row r="8" spans="1:10" ht="13.5" thickTop="1">
      <c r="A8" s="397" t="s">
        <v>267</v>
      </c>
      <c r="B8" s="398"/>
      <c r="C8" s="398"/>
      <c r="D8" s="398"/>
      <c r="E8" s="398"/>
      <c r="F8" s="398"/>
      <c r="G8" s="398"/>
      <c r="H8" s="398"/>
      <c r="I8" s="398"/>
      <c r="J8" s="399"/>
    </row>
    <row r="9" spans="1:10" ht="12.75">
      <c r="A9" s="53"/>
      <c r="B9" s="49"/>
      <c r="C9" s="49"/>
      <c r="D9" s="49"/>
      <c r="E9" s="49"/>
      <c r="F9" s="49"/>
      <c r="G9" s="49"/>
      <c r="H9" s="49"/>
      <c r="I9" s="49"/>
      <c r="J9" s="50"/>
    </row>
    <row r="10" spans="1:10" ht="14.25">
      <c r="A10" s="60" t="s">
        <v>266</v>
      </c>
      <c r="B10" s="49"/>
      <c r="C10" s="49" t="s">
        <v>233</v>
      </c>
      <c r="D10" s="350"/>
      <c r="E10" s="351"/>
      <c r="F10" s="351"/>
      <c r="G10" s="351"/>
      <c r="H10" s="351"/>
      <c r="I10" s="351"/>
      <c r="J10" s="352"/>
    </row>
    <row r="11" spans="1:10" ht="12.75">
      <c r="A11" s="385" t="s">
        <v>265</v>
      </c>
      <c r="B11" s="386"/>
      <c r="C11" s="386"/>
      <c r="D11" s="386"/>
      <c r="E11" s="386"/>
      <c r="F11" s="386"/>
      <c r="G11" s="49"/>
      <c r="H11" s="49"/>
      <c r="I11" s="49"/>
      <c r="J11" s="50"/>
    </row>
    <row r="12" spans="1:10" ht="14.25">
      <c r="A12" s="348" t="s">
        <v>264</v>
      </c>
      <c r="B12" s="346"/>
      <c r="C12" s="346"/>
      <c r="D12" s="387"/>
      <c r="E12" s="388"/>
      <c r="F12" s="388"/>
      <c r="G12" s="388"/>
      <c r="H12" s="388"/>
      <c r="I12" s="388"/>
      <c r="J12" s="389"/>
    </row>
    <row r="13" spans="1:10" ht="14.25">
      <c r="A13" s="60" t="s">
        <v>233</v>
      </c>
      <c r="B13" s="247"/>
      <c r="C13" s="247"/>
      <c r="D13" s="387" t="s">
        <v>233</v>
      </c>
      <c r="E13" s="388"/>
      <c r="F13" s="388"/>
      <c r="G13" s="388"/>
      <c r="H13" s="388"/>
      <c r="I13" s="388"/>
      <c r="J13" s="389"/>
    </row>
    <row r="14" spans="1:10" ht="14.25">
      <c r="A14" s="60"/>
      <c r="B14" s="247"/>
      <c r="C14" s="247"/>
      <c r="D14" s="387" t="s">
        <v>233</v>
      </c>
      <c r="E14" s="388"/>
      <c r="F14" s="388"/>
      <c r="G14" s="388"/>
      <c r="H14" s="388"/>
      <c r="I14" s="388"/>
      <c r="J14" s="389"/>
    </row>
    <row r="15" spans="1:10" ht="14.25">
      <c r="A15" s="60" t="s">
        <v>233</v>
      </c>
      <c r="B15" s="247"/>
      <c r="C15" s="247"/>
      <c r="D15" s="249"/>
      <c r="E15" s="249"/>
      <c r="F15" s="249"/>
      <c r="G15" s="249"/>
      <c r="H15" s="249"/>
      <c r="I15" s="249"/>
      <c r="J15" s="248" t="s">
        <v>233</v>
      </c>
    </row>
    <row r="16" spans="1:10" ht="14.25">
      <c r="A16" s="348" t="s">
        <v>263</v>
      </c>
      <c r="B16" s="346"/>
      <c r="C16" s="346"/>
      <c r="D16" s="247"/>
      <c r="E16" s="247"/>
      <c r="F16" s="387"/>
      <c r="G16" s="388"/>
      <c r="H16" s="388"/>
      <c r="I16" s="388"/>
      <c r="J16" s="389"/>
    </row>
    <row r="17" spans="1:10" ht="14.25">
      <c r="A17" s="60" t="s">
        <v>233</v>
      </c>
      <c r="B17" s="247"/>
      <c r="C17" s="247"/>
      <c r="D17" s="247"/>
      <c r="E17" s="247"/>
      <c r="F17" s="247"/>
      <c r="G17" s="247"/>
      <c r="H17" s="247"/>
      <c r="I17" s="247"/>
      <c r="J17" s="260" t="s">
        <v>233</v>
      </c>
    </row>
    <row r="18" spans="1:10" ht="14.25">
      <c r="A18" s="348" t="s">
        <v>262</v>
      </c>
      <c r="B18" s="346"/>
      <c r="C18" s="346"/>
      <c r="D18" s="346"/>
      <c r="E18" s="346"/>
      <c r="F18" s="247" t="s">
        <v>233</v>
      </c>
      <c r="G18" s="247"/>
      <c r="H18" s="259" t="s">
        <v>175</v>
      </c>
      <c r="I18" s="378"/>
      <c r="J18" s="379"/>
    </row>
    <row r="19" spans="1:10" ht="14.25">
      <c r="A19" s="348" t="s">
        <v>261</v>
      </c>
      <c r="B19" s="346"/>
      <c r="C19" s="346"/>
      <c r="D19" s="346"/>
      <c r="E19" s="346"/>
      <c r="F19" s="247"/>
      <c r="G19" s="247"/>
      <c r="H19" s="259" t="s">
        <v>175</v>
      </c>
      <c r="I19" s="378"/>
      <c r="J19" s="379"/>
    </row>
    <row r="20" spans="1:10" ht="14.25">
      <c r="A20" s="348" t="s">
        <v>260</v>
      </c>
      <c r="B20" s="346"/>
      <c r="C20" s="346"/>
      <c r="D20" s="346"/>
      <c r="E20" s="346"/>
      <c r="F20" s="346"/>
      <c r="G20" s="247"/>
      <c r="H20" s="259" t="s">
        <v>175</v>
      </c>
      <c r="I20" s="378"/>
      <c r="J20" s="379"/>
    </row>
    <row r="21" spans="1:10" ht="14.25">
      <c r="A21" s="348" t="s">
        <v>259</v>
      </c>
      <c r="B21" s="346"/>
      <c r="C21" s="346"/>
      <c r="D21" s="346"/>
      <c r="E21" s="346"/>
      <c r="F21" s="346"/>
      <c r="G21" s="346"/>
      <c r="H21" s="259" t="s">
        <v>175</v>
      </c>
      <c r="I21" s="378"/>
      <c r="J21" s="379"/>
    </row>
    <row r="22" spans="1:10" ht="12.75">
      <c r="A22" s="53" t="s">
        <v>233</v>
      </c>
      <c r="B22" s="49"/>
      <c r="C22" s="49"/>
      <c r="D22" s="49"/>
      <c r="E22" s="49"/>
      <c r="F22" s="49"/>
      <c r="G22" s="49"/>
      <c r="H22" s="49"/>
      <c r="I22" s="49"/>
      <c r="J22" s="50" t="s">
        <v>233</v>
      </c>
    </row>
    <row r="23" spans="1:10" ht="22.5" customHeight="1">
      <c r="A23" s="60" t="s">
        <v>258</v>
      </c>
      <c r="B23" s="49"/>
      <c r="C23" s="380" t="s">
        <v>257</v>
      </c>
      <c r="D23" s="381"/>
      <c r="E23" s="257" t="s">
        <v>233</v>
      </c>
      <c r="F23" s="382" t="s">
        <v>256</v>
      </c>
      <c r="G23" s="382"/>
      <c r="H23" s="257"/>
      <c r="I23" s="258" t="s">
        <v>255</v>
      </c>
      <c r="J23" s="257"/>
    </row>
    <row r="24" spans="1:10" ht="22.5" customHeight="1">
      <c r="A24" s="53"/>
      <c r="B24" s="49" t="s">
        <v>233</v>
      </c>
      <c r="C24" s="383" t="s">
        <v>254</v>
      </c>
      <c r="D24" s="384"/>
      <c r="E24" s="257"/>
      <c r="F24" s="382" t="s">
        <v>253</v>
      </c>
      <c r="G24" s="382"/>
      <c r="H24" s="257"/>
      <c r="I24" s="258" t="s">
        <v>252</v>
      </c>
      <c r="J24" s="257"/>
    </row>
    <row r="25" spans="1:10" ht="22.5" customHeight="1">
      <c r="A25" s="367" t="s">
        <v>251</v>
      </c>
      <c r="B25" s="368"/>
      <c r="C25" s="368"/>
      <c r="D25" s="369"/>
      <c r="E25" s="257" t="s">
        <v>233</v>
      </c>
      <c r="F25" s="370" t="s">
        <v>250</v>
      </c>
      <c r="G25" s="370"/>
      <c r="H25" s="257"/>
      <c r="I25" s="258" t="s">
        <v>249</v>
      </c>
      <c r="J25" s="257"/>
    </row>
    <row r="26" spans="1:10" ht="22.5" customHeight="1">
      <c r="A26" s="53"/>
      <c r="B26" s="49" t="s">
        <v>233</v>
      </c>
      <c r="C26" s="49"/>
      <c r="D26" s="49" t="s">
        <v>233</v>
      </c>
      <c r="E26" s="49" t="s">
        <v>233</v>
      </c>
      <c r="F26" s="370" t="s">
        <v>248</v>
      </c>
      <c r="G26" s="371"/>
      <c r="H26" s="256"/>
      <c r="I26" s="372" t="s">
        <v>247</v>
      </c>
      <c r="J26" s="373"/>
    </row>
    <row r="27" spans="1:10" ht="12.75">
      <c r="A27" s="53"/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14.25">
      <c r="A28" s="250" t="s">
        <v>314</v>
      </c>
      <c r="B28" s="249"/>
      <c r="C28" s="249"/>
      <c r="D28" s="73"/>
      <c r="E28" s="73"/>
      <c r="F28" s="10"/>
      <c r="G28" s="374"/>
      <c r="H28" s="375"/>
      <c r="I28" s="49"/>
      <c r="J28" s="50"/>
    </row>
    <row r="29" spans="1:10" ht="14.25">
      <c r="A29" s="250" t="s">
        <v>315</v>
      </c>
      <c r="B29" s="249"/>
      <c r="C29" s="249"/>
      <c r="D29" s="73"/>
      <c r="E29" s="73"/>
      <c r="F29" s="10"/>
      <c r="G29" s="376"/>
      <c r="H29" s="377"/>
      <c r="I29" s="49"/>
      <c r="J29" s="50"/>
    </row>
    <row r="30" spans="1:10" ht="14.25">
      <c r="A30" s="348" t="s">
        <v>1</v>
      </c>
      <c r="B30" s="346"/>
      <c r="C30" s="247"/>
      <c r="D30" s="49" t="s">
        <v>233</v>
      </c>
      <c r="E30" s="73" t="s">
        <v>233</v>
      </c>
      <c r="F30" s="350"/>
      <c r="G30" s="351"/>
      <c r="H30" s="351"/>
      <c r="I30" s="351"/>
      <c r="J30" s="352"/>
    </row>
    <row r="31" spans="1:10" ht="14.25">
      <c r="A31" s="348" t="s">
        <v>2</v>
      </c>
      <c r="B31" s="346"/>
      <c r="C31" s="346"/>
      <c r="D31" s="49"/>
      <c r="E31" s="49"/>
      <c r="F31" s="353"/>
      <c r="G31" s="354"/>
      <c r="H31" s="351"/>
      <c r="I31" s="351"/>
      <c r="J31" s="352"/>
    </row>
    <row r="32" spans="1:10" ht="12.75">
      <c r="A32" s="355" t="s">
        <v>198</v>
      </c>
      <c r="B32" s="49"/>
      <c r="C32" s="356" t="s">
        <v>233</v>
      </c>
      <c r="D32" s="357"/>
      <c r="E32" s="357"/>
      <c r="F32" s="357"/>
      <c r="G32" s="358"/>
      <c r="H32" s="362" t="s">
        <v>246</v>
      </c>
      <c r="I32" s="363"/>
      <c r="J32" s="364"/>
    </row>
    <row r="33" spans="1:10" ht="12.75">
      <c r="A33" s="355"/>
      <c r="B33" s="49"/>
      <c r="C33" s="359"/>
      <c r="D33" s="360"/>
      <c r="E33" s="360"/>
      <c r="F33" s="360"/>
      <c r="G33" s="361"/>
      <c r="H33" s="362"/>
      <c r="I33" s="365"/>
      <c r="J33" s="366"/>
    </row>
    <row r="34" spans="1:10" ht="12.75">
      <c r="A34" s="255"/>
      <c r="B34" s="49"/>
      <c r="C34" s="10"/>
      <c r="D34" s="10"/>
      <c r="E34" s="10"/>
      <c r="F34" s="10"/>
      <c r="G34" s="10"/>
      <c r="H34" s="115"/>
      <c r="I34" s="254"/>
      <c r="J34" s="253"/>
    </row>
    <row r="35" spans="1:10" ht="12.75">
      <c r="A35" s="243" t="s">
        <v>245</v>
      </c>
      <c r="B35" s="49"/>
      <c r="C35" s="49"/>
      <c r="D35" s="49"/>
      <c r="E35" s="49"/>
      <c r="F35" s="49"/>
      <c r="G35" s="49"/>
      <c r="H35" s="49"/>
      <c r="I35" s="49"/>
      <c r="J35" s="50" t="s">
        <v>233</v>
      </c>
    </row>
    <row r="36" spans="1:10" ht="14.25">
      <c r="A36" s="250" t="s">
        <v>244</v>
      </c>
      <c r="B36" s="73"/>
      <c r="C36" s="251"/>
      <c r="D36" s="49"/>
      <c r="E36" s="346" t="s">
        <v>243</v>
      </c>
      <c r="F36" s="347"/>
      <c r="G36" s="251" t="s">
        <v>233</v>
      </c>
      <c r="H36" s="247" t="s">
        <v>242</v>
      </c>
      <c r="I36" s="49"/>
      <c r="J36" s="252"/>
    </row>
    <row r="37" spans="1:10" ht="14.25">
      <c r="A37" s="60" t="s">
        <v>241</v>
      </c>
      <c r="B37" s="49"/>
      <c r="C37" s="251"/>
      <c r="D37" s="49"/>
      <c r="E37" s="249" t="s">
        <v>240</v>
      </c>
      <c r="F37" s="249"/>
      <c r="G37" s="321" t="s">
        <v>233</v>
      </c>
      <c r="H37" s="322"/>
      <c r="I37" s="322"/>
      <c r="J37" s="323"/>
    </row>
    <row r="38" spans="1:10" ht="12.75">
      <c r="A38" s="53" t="s">
        <v>233</v>
      </c>
      <c r="B38" s="49" t="s">
        <v>233</v>
      </c>
      <c r="C38" s="49" t="s">
        <v>233</v>
      </c>
      <c r="D38" s="49" t="s">
        <v>233</v>
      </c>
      <c r="E38" s="49" t="s">
        <v>233</v>
      </c>
      <c r="F38" s="49" t="s">
        <v>233</v>
      </c>
      <c r="G38" s="49" t="s">
        <v>233</v>
      </c>
      <c r="H38" s="49" t="s">
        <v>233</v>
      </c>
      <c r="I38" s="49" t="s">
        <v>233</v>
      </c>
      <c r="J38" s="50" t="s">
        <v>233</v>
      </c>
    </row>
    <row r="39" spans="1:10" ht="14.25">
      <c r="A39" s="348" t="s">
        <v>239</v>
      </c>
      <c r="B39" s="346"/>
      <c r="C39" s="346"/>
      <c r="D39" s="346"/>
      <c r="E39" s="346"/>
      <c r="F39" s="346"/>
      <c r="G39" s="346"/>
      <c r="H39" s="346"/>
      <c r="I39" s="346"/>
      <c r="J39" s="347"/>
    </row>
    <row r="40" spans="1:10" ht="14.25">
      <c r="A40" s="349" t="s">
        <v>238</v>
      </c>
      <c r="B40" s="331"/>
      <c r="C40" s="332"/>
      <c r="D40" s="321" t="s">
        <v>233</v>
      </c>
      <c r="E40" s="322"/>
      <c r="F40" s="322"/>
      <c r="G40" s="322"/>
      <c r="H40" s="322"/>
      <c r="I40" s="322"/>
      <c r="J40" s="323"/>
    </row>
    <row r="41" spans="1:10" ht="14.25">
      <c r="A41" s="60" t="s">
        <v>233</v>
      </c>
      <c r="B41" s="49"/>
      <c r="C41" s="49"/>
      <c r="D41" s="321" t="s">
        <v>233</v>
      </c>
      <c r="E41" s="322"/>
      <c r="F41" s="322"/>
      <c r="G41" s="322"/>
      <c r="H41" s="322"/>
      <c r="I41" s="322"/>
      <c r="J41" s="323"/>
    </row>
    <row r="42" spans="1:10" ht="14.25">
      <c r="A42" s="60" t="s">
        <v>233</v>
      </c>
      <c r="B42" s="49"/>
      <c r="C42" s="49"/>
      <c r="D42" s="321" t="s">
        <v>233</v>
      </c>
      <c r="E42" s="322"/>
      <c r="F42" s="322"/>
      <c r="G42" s="322"/>
      <c r="H42" s="322"/>
      <c r="I42" s="322"/>
      <c r="J42" s="323"/>
    </row>
    <row r="43" spans="1:10" ht="14.25">
      <c r="A43" s="60" t="s">
        <v>237</v>
      </c>
      <c r="B43" s="49"/>
      <c r="C43" s="49"/>
      <c r="D43" s="321"/>
      <c r="E43" s="322"/>
      <c r="F43" s="322"/>
      <c r="G43" s="322"/>
      <c r="H43" s="322"/>
      <c r="I43" s="322"/>
      <c r="J43" s="323"/>
    </row>
    <row r="44" spans="1:10" ht="14.25">
      <c r="A44" s="60" t="s">
        <v>236</v>
      </c>
      <c r="B44" s="49"/>
      <c r="C44" s="49" t="s">
        <v>233</v>
      </c>
      <c r="D44" s="49" t="s">
        <v>233</v>
      </c>
      <c r="E44" s="49" t="s">
        <v>233</v>
      </c>
      <c r="F44" s="49" t="s">
        <v>233</v>
      </c>
      <c r="G44" s="49" t="s">
        <v>233</v>
      </c>
      <c r="H44" s="49" t="s">
        <v>233</v>
      </c>
      <c r="I44" s="49" t="s">
        <v>233</v>
      </c>
      <c r="J44" s="50"/>
    </row>
    <row r="45" spans="1:10" ht="14.25">
      <c r="A45" s="60" t="s">
        <v>235</v>
      </c>
      <c r="B45" s="246" t="s">
        <v>233</v>
      </c>
      <c r="C45" s="245"/>
      <c r="D45" s="244" t="s">
        <v>233</v>
      </c>
      <c r="E45" s="49" t="s">
        <v>233</v>
      </c>
      <c r="F45" s="247" t="s">
        <v>234</v>
      </c>
      <c r="G45" s="49"/>
      <c r="H45" s="246"/>
      <c r="I45" s="245"/>
      <c r="J45" s="244"/>
    </row>
    <row r="46" spans="1:10" ht="12.75">
      <c r="A46" s="53" t="s">
        <v>233</v>
      </c>
      <c r="B46" s="49"/>
      <c r="C46" s="49"/>
      <c r="D46" s="49"/>
      <c r="E46" s="49"/>
      <c r="F46" s="49"/>
      <c r="G46" s="49"/>
      <c r="H46" s="49"/>
      <c r="I46" s="49"/>
      <c r="J46" s="50" t="s">
        <v>233</v>
      </c>
    </row>
    <row r="47" spans="1:10" ht="12.75">
      <c r="A47" s="53"/>
      <c r="B47" s="49"/>
      <c r="C47" s="49"/>
      <c r="D47" s="49"/>
      <c r="E47" s="49"/>
      <c r="F47" s="49"/>
      <c r="G47" s="49"/>
      <c r="H47" s="49"/>
      <c r="I47" s="49"/>
      <c r="J47" s="50"/>
    </row>
    <row r="48" spans="1:10" ht="12.75">
      <c r="A48" s="243" t="s">
        <v>232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10" ht="12.75">
      <c r="A49" s="51" t="s">
        <v>231</v>
      </c>
      <c r="B49" s="49"/>
      <c r="C49" s="49"/>
      <c r="D49" s="49"/>
      <c r="E49" s="49"/>
      <c r="F49" s="49"/>
      <c r="G49" s="49"/>
      <c r="H49" s="49"/>
      <c r="I49" s="49"/>
      <c r="J49" s="50"/>
    </row>
    <row r="50" spans="1:10" ht="12.75">
      <c r="A50" s="51" t="s">
        <v>230</v>
      </c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2.75">
      <c r="A51" s="51" t="s">
        <v>229</v>
      </c>
      <c r="B51" s="49"/>
      <c r="C51" s="49"/>
      <c r="D51" s="49"/>
      <c r="E51" s="49"/>
      <c r="F51" s="49"/>
      <c r="G51" s="49"/>
      <c r="H51" s="49"/>
      <c r="I51" s="49"/>
      <c r="J51" s="50"/>
    </row>
    <row r="52" spans="1:10" ht="12.75">
      <c r="A52" s="53"/>
      <c r="B52" s="49"/>
      <c r="C52" s="49"/>
      <c r="D52" s="49"/>
      <c r="E52" s="49"/>
      <c r="F52" s="49"/>
      <c r="G52" s="49"/>
      <c r="H52" s="49"/>
      <c r="I52" s="49"/>
      <c r="J52" s="50"/>
    </row>
    <row r="53" spans="1:10" ht="12.75">
      <c r="A53" s="243" t="s">
        <v>228</v>
      </c>
      <c r="B53" s="49"/>
      <c r="C53" s="49"/>
      <c r="D53" s="49"/>
      <c r="E53" s="49"/>
      <c r="F53" s="49"/>
      <c r="G53" s="49"/>
      <c r="H53" s="49"/>
      <c r="I53" s="49"/>
      <c r="J53" s="50"/>
    </row>
    <row r="54" spans="1:10" ht="12.75">
      <c r="A54" s="51" t="s">
        <v>227</v>
      </c>
      <c r="B54" s="49"/>
      <c r="C54" s="49"/>
      <c r="D54" s="49"/>
      <c r="E54" s="49"/>
      <c r="F54" s="49"/>
      <c r="G54" s="49"/>
      <c r="H54" s="49"/>
      <c r="I54" s="49"/>
      <c r="J54" s="50"/>
    </row>
    <row r="55" spans="1:10" ht="12.75">
      <c r="A55" s="51" t="s">
        <v>226</v>
      </c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2.75">
      <c r="A56" s="242" t="s">
        <v>225</v>
      </c>
      <c r="B56" s="55"/>
      <c r="C56" s="55"/>
      <c r="D56" s="55"/>
      <c r="E56" s="55"/>
      <c r="F56" s="55"/>
      <c r="G56" s="55"/>
      <c r="H56" s="55"/>
      <c r="I56" s="55"/>
      <c r="J56" s="56"/>
    </row>
  </sheetData>
  <sheetProtection/>
  <mergeCells count="47">
    <mergeCell ref="B3:I3"/>
    <mergeCell ref="C4:H4"/>
    <mergeCell ref="C5:H5"/>
    <mergeCell ref="A7:J7"/>
    <mergeCell ref="A8:J8"/>
    <mergeCell ref="D10:J10"/>
    <mergeCell ref="A11:F11"/>
    <mergeCell ref="A12:C12"/>
    <mergeCell ref="D12:J12"/>
    <mergeCell ref="D13:J13"/>
    <mergeCell ref="D14:J14"/>
    <mergeCell ref="A16:C16"/>
    <mergeCell ref="F16:J16"/>
    <mergeCell ref="A18:E18"/>
    <mergeCell ref="I18:J18"/>
    <mergeCell ref="A19:E19"/>
    <mergeCell ref="I19:J19"/>
    <mergeCell ref="A20:F20"/>
    <mergeCell ref="I20:J20"/>
    <mergeCell ref="A21:G21"/>
    <mergeCell ref="I21:J21"/>
    <mergeCell ref="C23:D23"/>
    <mergeCell ref="F23:G23"/>
    <mergeCell ref="C24:D24"/>
    <mergeCell ref="F24:G24"/>
    <mergeCell ref="A25:D25"/>
    <mergeCell ref="F25:G25"/>
    <mergeCell ref="F26:G26"/>
    <mergeCell ref="I26:J26"/>
    <mergeCell ref="G28:H28"/>
    <mergeCell ref="G29:H29"/>
    <mergeCell ref="A30:B30"/>
    <mergeCell ref="F30:J30"/>
    <mergeCell ref="A31:C31"/>
    <mergeCell ref="F31:J31"/>
    <mergeCell ref="A32:A33"/>
    <mergeCell ref="C32:G33"/>
    <mergeCell ref="H32:H33"/>
    <mergeCell ref="I32:J33"/>
    <mergeCell ref="D42:J42"/>
    <mergeCell ref="D43:J43"/>
    <mergeCell ref="E36:F36"/>
    <mergeCell ref="G37:J37"/>
    <mergeCell ref="A39:J39"/>
    <mergeCell ref="A40:C40"/>
    <mergeCell ref="D40:J40"/>
    <mergeCell ref="D41:J41"/>
  </mergeCells>
  <printOptions horizontalCentered="1" verticalCentered="1"/>
  <pageMargins left="0.2755905511811024" right="0.1968503937007874" top="0.15748031496062992" bottom="0.4330708661417323" header="0.15748031496062992" footer="0.1968503937007874"/>
  <pageSetup horizontalDpi="300" verticalDpi="300" orientation="portrait" paperSize="9" r:id="rId2"/>
  <headerFooter alignWithMargins="0">
    <oddFooter>&amp;R&amp;"Arial,Bold"© Crown Copyright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zoomScalePageLayoutView="0" workbookViewId="0" topLeftCell="A1">
      <selection activeCell="A140" sqref="A140"/>
    </sheetView>
  </sheetViews>
  <sheetFormatPr defaultColWidth="9.8515625" defaultRowHeight="12.75"/>
  <cols>
    <col min="1" max="1" width="9.8515625" style="205" customWidth="1"/>
    <col min="2" max="2" width="9.8515625" style="204" customWidth="1"/>
    <col min="3" max="16384" width="9.8515625" style="203" customWidth="1"/>
  </cols>
  <sheetData>
    <row r="1" spans="1:14" s="224" customFormat="1" ht="15.75">
      <c r="A1" s="222" t="s">
        <v>319</v>
      </c>
      <c r="B1" s="221"/>
      <c r="C1" s="220"/>
      <c r="D1" s="220"/>
      <c r="E1" s="220"/>
      <c r="F1" s="220"/>
      <c r="G1" s="220"/>
      <c r="H1" s="232"/>
      <c r="I1" s="220"/>
      <c r="J1" s="220"/>
      <c r="K1" s="222"/>
      <c r="L1" s="225"/>
      <c r="N1" s="220"/>
    </row>
    <row r="2" spans="1:14" s="224" customFormat="1" ht="7.5" customHeight="1">
      <c r="A2" s="223"/>
      <c r="B2" s="221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219" customFormat="1" ht="40.5" customHeight="1">
      <c r="A3" s="218" t="s">
        <v>177</v>
      </c>
      <c r="B3" s="231" t="s">
        <v>180</v>
      </c>
      <c r="D3" s="218" t="s">
        <v>177</v>
      </c>
      <c r="E3" s="217" t="s">
        <v>176</v>
      </c>
      <c r="G3" s="218" t="s">
        <v>177</v>
      </c>
      <c r="H3" s="217" t="s">
        <v>176</v>
      </c>
      <c r="J3" s="218" t="s">
        <v>177</v>
      </c>
      <c r="K3" s="217" t="s">
        <v>176</v>
      </c>
      <c r="M3" s="218" t="s">
        <v>177</v>
      </c>
      <c r="N3" s="217" t="s">
        <v>176</v>
      </c>
    </row>
    <row r="4" spans="1:14" ht="12">
      <c r="A4" s="215" t="s">
        <v>175</v>
      </c>
      <c r="B4" s="230" t="s">
        <v>175</v>
      </c>
      <c r="D4" s="215" t="s">
        <v>175</v>
      </c>
      <c r="E4" s="214" t="s">
        <v>175</v>
      </c>
      <c r="G4" s="215" t="s">
        <v>175</v>
      </c>
      <c r="H4" s="214" t="s">
        <v>175</v>
      </c>
      <c r="J4" s="215" t="s">
        <v>175</v>
      </c>
      <c r="K4" s="214" t="s">
        <v>175</v>
      </c>
      <c r="M4" s="215" t="s">
        <v>175</v>
      </c>
      <c r="N4" s="214" t="s">
        <v>175</v>
      </c>
    </row>
    <row r="5" spans="1:14" s="213" customFormat="1" ht="12">
      <c r="A5" s="229"/>
      <c r="B5" s="208"/>
      <c r="D5" s="209">
        <v>1440</v>
      </c>
      <c r="E5" s="208">
        <v>39.9</v>
      </c>
      <c r="G5" s="209">
        <v>1640</v>
      </c>
      <c r="H5" s="208">
        <v>81.9</v>
      </c>
      <c r="J5" s="209">
        <v>1840</v>
      </c>
      <c r="K5" s="208">
        <v>123.9</v>
      </c>
      <c r="M5" s="209">
        <v>2040</v>
      </c>
      <c r="N5" s="208">
        <v>165.9</v>
      </c>
    </row>
    <row r="6" spans="1:14" ht="12">
      <c r="A6" s="212" t="s">
        <v>179</v>
      </c>
      <c r="B6" s="228" t="s">
        <v>178</v>
      </c>
      <c r="D6" s="209">
        <v>1445</v>
      </c>
      <c r="E6" s="208">
        <v>40.95</v>
      </c>
      <c r="G6" s="209">
        <v>1645</v>
      </c>
      <c r="H6" s="208">
        <v>82.95</v>
      </c>
      <c r="J6" s="209">
        <v>1845</v>
      </c>
      <c r="K6" s="208">
        <v>124.95</v>
      </c>
      <c r="M6" s="209">
        <v>2045</v>
      </c>
      <c r="N6" s="208">
        <v>166.95</v>
      </c>
    </row>
    <row r="7" spans="1:14" ht="12">
      <c r="A7" s="209">
        <v>1250</v>
      </c>
      <c r="B7" s="208">
        <v>0</v>
      </c>
      <c r="D7" s="209">
        <v>1450</v>
      </c>
      <c r="E7" s="208">
        <v>42</v>
      </c>
      <c r="G7" s="209">
        <v>1650</v>
      </c>
      <c r="H7" s="208">
        <v>84</v>
      </c>
      <c r="J7" s="209">
        <v>1850</v>
      </c>
      <c r="K7" s="208">
        <v>126</v>
      </c>
      <c r="M7" s="209">
        <v>2050</v>
      </c>
      <c r="N7" s="208">
        <v>168</v>
      </c>
    </row>
    <row r="8" spans="1:14" ht="12">
      <c r="A8" s="209">
        <v>1255</v>
      </c>
      <c r="B8" s="208">
        <v>1.05</v>
      </c>
      <c r="D8" s="209">
        <v>1455</v>
      </c>
      <c r="E8" s="208">
        <v>43.05</v>
      </c>
      <c r="G8" s="209">
        <v>1655</v>
      </c>
      <c r="H8" s="208">
        <v>85.05</v>
      </c>
      <c r="J8" s="209">
        <v>1855</v>
      </c>
      <c r="K8" s="208">
        <v>127.05</v>
      </c>
      <c r="M8" s="209">
        <v>2055</v>
      </c>
      <c r="N8" s="208">
        <v>169.05</v>
      </c>
    </row>
    <row r="9" spans="1:14" ht="12">
      <c r="A9" s="209">
        <v>1260</v>
      </c>
      <c r="B9" s="208">
        <v>2.1</v>
      </c>
      <c r="D9" s="209">
        <v>1460</v>
      </c>
      <c r="E9" s="208">
        <v>44.1</v>
      </c>
      <c r="G9" s="209">
        <v>1660</v>
      </c>
      <c r="H9" s="208">
        <v>86.1</v>
      </c>
      <c r="J9" s="209">
        <v>1860</v>
      </c>
      <c r="K9" s="208">
        <v>128.1</v>
      </c>
      <c r="M9" s="209">
        <v>2060</v>
      </c>
      <c r="N9" s="208">
        <v>170.1</v>
      </c>
    </row>
    <row r="10" spans="1:14" ht="12">
      <c r="A10" s="209">
        <v>1265</v>
      </c>
      <c r="B10" s="208">
        <v>3.15</v>
      </c>
      <c r="D10" s="209">
        <v>1465</v>
      </c>
      <c r="E10" s="208">
        <v>45.15</v>
      </c>
      <c r="G10" s="209">
        <v>1665</v>
      </c>
      <c r="H10" s="208">
        <v>87.15</v>
      </c>
      <c r="J10" s="209">
        <v>1865</v>
      </c>
      <c r="K10" s="208">
        <v>129.15</v>
      </c>
      <c r="M10" s="209">
        <v>2065</v>
      </c>
      <c r="N10" s="208">
        <v>171.15</v>
      </c>
    </row>
    <row r="11" spans="1:14" ht="12">
      <c r="A11" s="209">
        <v>1270</v>
      </c>
      <c r="B11" s="208">
        <v>4.2</v>
      </c>
      <c r="D11" s="209">
        <v>1470</v>
      </c>
      <c r="E11" s="208">
        <v>46.2</v>
      </c>
      <c r="G11" s="209">
        <v>1670</v>
      </c>
      <c r="H11" s="208">
        <v>88.2</v>
      </c>
      <c r="J11" s="209">
        <v>1870</v>
      </c>
      <c r="K11" s="208">
        <v>130.2</v>
      </c>
      <c r="M11" s="209">
        <v>2070</v>
      </c>
      <c r="N11" s="208">
        <v>172.2</v>
      </c>
    </row>
    <row r="12" spans="1:14" ht="12">
      <c r="A12" s="209">
        <v>1275</v>
      </c>
      <c r="B12" s="208">
        <v>5.25</v>
      </c>
      <c r="D12" s="209">
        <v>1475</v>
      </c>
      <c r="E12" s="208">
        <v>47.25</v>
      </c>
      <c r="G12" s="209">
        <v>1675</v>
      </c>
      <c r="H12" s="208">
        <v>89.25</v>
      </c>
      <c r="J12" s="209">
        <v>1875</v>
      </c>
      <c r="K12" s="208">
        <v>131.25</v>
      </c>
      <c r="M12" s="209">
        <v>2075</v>
      </c>
      <c r="N12" s="208">
        <v>173.25</v>
      </c>
    </row>
    <row r="13" spans="1:14" ht="12">
      <c r="A13" s="209">
        <v>1280</v>
      </c>
      <c r="B13" s="208">
        <v>6.3</v>
      </c>
      <c r="D13" s="209">
        <v>1480</v>
      </c>
      <c r="E13" s="208">
        <v>48.3</v>
      </c>
      <c r="G13" s="209">
        <v>1680</v>
      </c>
      <c r="H13" s="208">
        <v>90.3</v>
      </c>
      <c r="J13" s="209">
        <v>1880</v>
      </c>
      <c r="K13" s="208">
        <v>132.3</v>
      </c>
      <c r="M13" s="209">
        <v>2080</v>
      </c>
      <c r="N13" s="208">
        <v>174.3</v>
      </c>
    </row>
    <row r="14" spans="1:14" ht="12">
      <c r="A14" s="209">
        <v>1285</v>
      </c>
      <c r="B14" s="208">
        <v>7.35</v>
      </c>
      <c r="D14" s="209">
        <v>1485</v>
      </c>
      <c r="E14" s="208">
        <v>49.35</v>
      </c>
      <c r="G14" s="209">
        <v>1685</v>
      </c>
      <c r="H14" s="208">
        <v>91.35</v>
      </c>
      <c r="J14" s="209">
        <v>1885</v>
      </c>
      <c r="K14" s="208">
        <v>133.35</v>
      </c>
      <c r="M14" s="209">
        <v>2085</v>
      </c>
      <c r="N14" s="208">
        <v>175.35</v>
      </c>
    </row>
    <row r="15" spans="1:14" ht="12">
      <c r="A15" s="209">
        <v>1290</v>
      </c>
      <c r="B15" s="208">
        <v>8.4</v>
      </c>
      <c r="D15" s="209">
        <v>1490</v>
      </c>
      <c r="E15" s="208">
        <v>50.4</v>
      </c>
      <c r="G15" s="209">
        <v>1690</v>
      </c>
      <c r="H15" s="208">
        <v>92.4</v>
      </c>
      <c r="J15" s="209">
        <v>1890</v>
      </c>
      <c r="K15" s="208">
        <v>134.4</v>
      </c>
      <c r="M15" s="209">
        <v>2090</v>
      </c>
      <c r="N15" s="208">
        <v>176.4</v>
      </c>
    </row>
    <row r="16" spans="1:14" ht="12">
      <c r="A16" s="209">
        <v>1295</v>
      </c>
      <c r="B16" s="208">
        <v>9.45</v>
      </c>
      <c r="D16" s="209">
        <v>1495</v>
      </c>
      <c r="E16" s="208">
        <v>51.45</v>
      </c>
      <c r="G16" s="209">
        <v>1695</v>
      </c>
      <c r="H16" s="208">
        <v>93.45</v>
      </c>
      <c r="J16" s="209">
        <v>1895</v>
      </c>
      <c r="K16" s="208">
        <v>135.45</v>
      </c>
      <c r="M16" s="209">
        <v>2095</v>
      </c>
      <c r="N16" s="208">
        <v>177.45</v>
      </c>
    </row>
    <row r="17" spans="1:14" ht="12">
      <c r="A17" s="209">
        <v>1300</v>
      </c>
      <c r="B17" s="208">
        <v>10.5</v>
      </c>
      <c r="D17" s="209">
        <v>1500</v>
      </c>
      <c r="E17" s="208">
        <v>52.5</v>
      </c>
      <c r="G17" s="209">
        <v>1700</v>
      </c>
      <c r="H17" s="208">
        <v>94.5</v>
      </c>
      <c r="J17" s="209">
        <v>1900</v>
      </c>
      <c r="K17" s="208">
        <v>136.5</v>
      </c>
      <c r="M17" s="209">
        <v>2100</v>
      </c>
      <c r="N17" s="208">
        <v>178.5</v>
      </c>
    </row>
    <row r="18" spans="1:14" ht="12">
      <c r="A18" s="209">
        <v>1305</v>
      </c>
      <c r="B18" s="208">
        <v>11.55</v>
      </c>
      <c r="D18" s="209">
        <v>1505</v>
      </c>
      <c r="E18" s="208">
        <v>53.55</v>
      </c>
      <c r="G18" s="209">
        <v>1705</v>
      </c>
      <c r="H18" s="208">
        <v>95.55</v>
      </c>
      <c r="J18" s="209">
        <v>1905</v>
      </c>
      <c r="K18" s="208">
        <v>137.55</v>
      </c>
      <c r="M18" s="209">
        <v>2105</v>
      </c>
      <c r="N18" s="208">
        <v>179.55</v>
      </c>
    </row>
    <row r="19" spans="1:14" ht="12">
      <c r="A19" s="209">
        <v>1310</v>
      </c>
      <c r="B19" s="208">
        <v>12.6</v>
      </c>
      <c r="D19" s="209">
        <v>1510</v>
      </c>
      <c r="E19" s="208">
        <v>54.6</v>
      </c>
      <c r="G19" s="209">
        <v>1710</v>
      </c>
      <c r="H19" s="208">
        <v>96.6</v>
      </c>
      <c r="J19" s="209">
        <v>1910</v>
      </c>
      <c r="K19" s="208">
        <v>138.6</v>
      </c>
      <c r="M19" s="209">
        <v>2110</v>
      </c>
      <c r="N19" s="208">
        <v>180.6</v>
      </c>
    </row>
    <row r="20" spans="1:14" ht="12">
      <c r="A20" s="209">
        <v>1315</v>
      </c>
      <c r="B20" s="208">
        <v>13.65</v>
      </c>
      <c r="D20" s="209">
        <v>1515</v>
      </c>
      <c r="E20" s="208">
        <v>55.65</v>
      </c>
      <c r="G20" s="209">
        <v>1715</v>
      </c>
      <c r="H20" s="208">
        <v>97.65</v>
      </c>
      <c r="J20" s="209">
        <v>1915</v>
      </c>
      <c r="K20" s="208">
        <v>139.65</v>
      </c>
      <c r="M20" s="209">
        <v>2115</v>
      </c>
      <c r="N20" s="208">
        <v>181.65</v>
      </c>
    </row>
    <row r="21" spans="1:14" ht="12">
      <c r="A21" s="209">
        <v>1320</v>
      </c>
      <c r="B21" s="208">
        <v>14.7</v>
      </c>
      <c r="D21" s="209">
        <v>1520</v>
      </c>
      <c r="E21" s="208">
        <v>56.7</v>
      </c>
      <c r="G21" s="209">
        <v>1720</v>
      </c>
      <c r="H21" s="208">
        <v>98.7</v>
      </c>
      <c r="J21" s="209">
        <v>1920</v>
      </c>
      <c r="K21" s="208">
        <v>140.7</v>
      </c>
      <c r="M21" s="209">
        <v>2120</v>
      </c>
      <c r="N21" s="208">
        <v>182.7</v>
      </c>
    </row>
    <row r="22" spans="1:14" ht="12">
      <c r="A22" s="209">
        <v>1325</v>
      </c>
      <c r="B22" s="208">
        <v>15.75</v>
      </c>
      <c r="D22" s="209">
        <v>1525</v>
      </c>
      <c r="E22" s="208">
        <v>57.75</v>
      </c>
      <c r="G22" s="209">
        <v>1725</v>
      </c>
      <c r="H22" s="208">
        <v>99.75</v>
      </c>
      <c r="J22" s="209">
        <v>1925</v>
      </c>
      <c r="K22" s="208">
        <v>141.75</v>
      </c>
      <c r="M22" s="209">
        <v>2125</v>
      </c>
      <c r="N22" s="208">
        <v>183.75</v>
      </c>
    </row>
    <row r="23" spans="1:14" ht="12">
      <c r="A23" s="209">
        <v>1330</v>
      </c>
      <c r="B23" s="208">
        <v>16.8</v>
      </c>
      <c r="D23" s="209">
        <v>1530</v>
      </c>
      <c r="E23" s="208">
        <v>58.8</v>
      </c>
      <c r="G23" s="209">
        <v>1730</v>
      </c>
      <c r="H23" s="208">
        <v>100.8</v>
      </c>
      <c r="J23" s="209">
        <v>1930</v>
      </c>
      <c r="K23" s="208">
        <v>142.8</v>
      </c>
      <c r="M23" s="209">
        <v>2130</v>
      </c>
      <c r="N23" s="208">
        <v>184.8</v>
      </c>
    </row>
    <row r="24" spans="1:14" ht="12">
      <c r="A24" s="209">
        <v>1335</v>
      </c>
      <c r="B24" s="208">
        <v>17.85</v>
      </c>
      <c r="D24" s="209">
        <v>1535</v>
      </c>
      <c r="E24" s="208">
        <v>59.85</v>
      </c>
      <c r="G24" s="209">
        <v>1735</v>
      </c>
      <c r="H24" s="208">
        <v>101.85</v>
      </c>
      <c r="J24" s="209">
        <v>1935</v>
      </c>
      <c r="K24" s="208">
        <v>143.85</v>
      </c>
      <c r="M24" s="209">
        <v>2135</v>
      </c>
      <c r="N24" s="208">
        <v>185.85</v>
      </c>
    </row>
    <row r="25" spans="1:14" ht="12">
      <c r="A25" s="209">
        <v>1340</v>
      </c>
      <c r="B25" s="208">
        <v>18.9</v>
      </c>
      <c r="D25" s="209">
        <v>1540</v>
      </c>
      <c r="E25" s="208">
        <v>60.9</v>
      </c>
      <c r="G25" s="209">
        <v>1740</v>
      </c>
      <c r="H25" s="208">
        <v>102.9</v>
      </c>
      <c r="J25" s="209">
        <v>1940</v>
      </c>
      <c r="K25" s="208">
        <v>144.9</v>
      </c>
      <c r="M25" s="209">
        <v>2140</v>
      </c>
      <c r="N25" s="208">
        <v>186.9</v>
      </c>
    </row>
    <row r="26" spans="1:14" ht="12">
      <c r="A26" s="209">
        <v>1345</v>
      </c>
      <c r="B26" s="208">
        <v>19.95</v>
      </c>
      <c r="D26" s="209">
        <v>1545</v>
      </c>
      <c r="E26" s="208">
        <v>61.95</v>
      </c>
      <c r="G26" s="209">
        <v>1745</v>
      </c>
      <c r="H26" s="208">
        <v>103.95</v>
      </c>
      <c r="J26" s="209">
        <v>1945</v>
      </c>
      <c r="K26" s="208">
        <v>145.95</v>
      </c>
      <c r="M26" s="209">
        <v>2145</v>
      </c>
      <c r="N26" s="208">
        <v>187.95</v>
      </c>
    </row>
    <row r="27" spans="1:14" ht="12">
      <c r="A27" s="209">
        <v>1350</v>
      </c>
      <c r="B27" s="208">
        <v>21</v>
      </c>
      <c r="D27" s="209">
        <v>1550</v>
      </c>
      <c r="E27" s="208">
        <v>63</v>
      </c>
      <c r="G27" s="209">
        <v>1750</v>
      </c>
      <c r="H27" s="208">
        <v>105</v>
      </c>
      <c r="J27" s="209">
        <v>1950</v>
      </c>
      <c r="K27" s="208">
        <v>147</v>
      </c>
      <c r="M27" s="209">
        <v>2150</v>
      </c>
      <c r="N27" s="208">
        <v>189</v>
      </c>
    </row>
    <row r="28" spans="1:14" ht="12">
      <c r="A28" s="209">
        <v>1355</v>
      </c>
      <c r="B28" s="208">
        <v>22.05</v>
      </c>
      <c r="D28" s="209">
        <v>1555</v>
      </c>
      <c r="E28" s="208">
        <v>64.05</v>
      </c>
      <c r="G28" s="209">
        <v>1755</v>
      </c>
      <c r="H28" s="208">
        <v>106.05</v>
      </c>
      <c r="J28" s="209">
        <v>1955</v>
      </c>
      <c r="K28" s="208">
        <v>148.05</v>
      </c>
      <c r="M28" s="209">
        <v>2155</v>
      </c>
      <c r="N28" s="208">
        <v>190.05</v>
      </c>
    </row>
    <row r="29" spans="1:14" ht="12">
      <c r="A29" s="209">
        <v>1360</v>
      </c>
      <c r="B29" s="208">
        <v>23.1</v>
      </c>
      <c r="D29" s="209">
        <v>1560</v>
      </c>
      <c r="E29" s="208">
        <v>65.1</v>
      </c>
      <c r="G29" s="209">
        <v>1760</v>
      </c>
      <c r="H29" s="208">
        <v>107.1</v>
      </c>
      <c r="J29" s="209">
        <v>1960</v>
      </c>
      <c r="K29" s="208">
        <v>149.1</v>
      </c>
      <c r="M29" s="209">
        <v>2160</v>
      </c>
      <c r="N29" s="208">
        <v>191.1</v>
      </c>
    </row>
    <row r="30" spans="1:14" ht="12">
      <c r="A30" s="209">
        <v>1365</v>
      </c>
      <c r="B30" s="208">
        <v>24.15</v>
      </c>
      <c r="D30" s="209">
        <v>1565</v>
      </c>
      <c r="E30" s="208">
        <v>66.15</v>
      </c>
      <c r="G30" s="209">
        <v>1765</v>
      </c>
      <c r="H30" s="208">
        <v>108.15</v>
      </c>
      <c r="J30" s="209">
        <v>1965</v>
      </c>
      <c r="K30" s="208">
        <v>150.15</v>
      </c>
      <c r="M30" s="209">
        <v>2165</v>
      </c>
      <c r="N30" s="208">
        <v>192.15</v>
      </c>
    </row>
    <row r="31" spans="1:14" ht="12">
      <c r="A31" s="209">
        <v>1370</v>
      </c>
      <c r="B31" s="208">
        <v>25.2</v>
      </c>
      <c r="D31" s="209">
        <v>1570</v>
      </c>
      <c r="E31" s="208">
        <v>67.2</v>
      </c>
      <c r="G31" s="209">
        <v>1770</v>
      </c>
      <c r="H31" s="208">
        <v>109.2</v>
      </c>
      <c r="J31" s="209">
        <v>1970</v>
      </c>
      <c r="K31" s="208">
        <v>151.2</v>
      </c>
      <c r="M31" s="209">
        <v>2170</v>
      </c>
      <c r="N31" s="208">
        <v>193.2</v>
      </c>
    </row>
    <row r="32" spans="1:14" ht="12">
      <c r="A32" s="209">
        <v>1375</v>
      </c>
      <c r="B32" s="208">
        <v>26.25</v>
      </c>
      <c r="D32" s="209">
        <v>1575</v>
      </c>
      <c r="E32" s="208">
        <v>68.25</v>
      </c>
      <c r="G32" s="209">
        <v>1775</v>
      </c>
      <c r="H32" s="208">
        <v>110.25</v>
      </c>
      <c r="J32" s="209">
        <v>1975</v>
      </c>
      <c r="K32" s="208">
        <v>152.25</v>
      </c>
      <c r="M32" s="209">
        <v>2175</v>
      </c>
      <c r="N32" s="208">
        <v>194.25</v>
      </c>
    </row>
    <row r="33" spans="1:14" ht="12">
      <c r="A33" s="209">
        <v>1380</v>
      </c>
      <c r="B33" s="208">
        <v>27.3</v>
      </c>
      <c r="D33" s="209">
        <v>1580</v>
      </c>
      <c r="E33" s="208">
        <v>69.3</v>
      </c>
      <c r="G33" s="209">
        <v>1780</v>
      </c>
      <c r="H33" s="208">
        <v>111.3</v>
      </c>
      <c r="J33" s="209">
        <v>1980</v>
      </c>
      <c r="K33" s="208">
        <v>153.3</v>
      </c>
      <c r="M33" s="209">
        <v>2180</v>
      </c>
      <c r="N33" s="208">
        <v>195.3</v>
      </c>
    </row>
    <row r="34" spans="1:14" ht="12">
      <c r="A34" s="209">
        <v>1385</v>
      </c>
      <c r="B34" s="208">
        <v>28.35</v>
      </c>
      <c r="D34" s="209">
        <v>1585</v>
      </c>
      <c r="E34" s="208">
        <v>70.35</v>
      </c>
      <c r="G34" s="209">
        <v>1785</v>
      </c>
      <c r="H34" s="208">
        <v>112.35</v>
      </c>
      <c r="J34" s="209">
        <v>1985</v>
      </c>
      <c r="K34" s="208">
        <v>154.35</v>
      </c>
      <c r="M34" s="209">
        <v>2185</v>
      </c>
      <c r="N34" s="208">
        <v>196.35</v>
      </c>
    </row>
    <row r="35" spans="1:14" ht="12">
      <c r="A35" s="209">
        <v>1390</v>
      </c>
      <c r="B35" s="208">
        <v>29.4</v>
      </c>
      <c r="D35" s="209">
        <v>1590</v>
      </c>
      <c r="E35" s="208">
        <v>71.4</v>
      </c>
      <c r="G35" s="209">
        <v>1790</v>
      </c>
      <c r="H35" s="208">
        <v>113.4</v>
      </c>
      <c r="J35" s="209">
        <v>1990</v>
      </c>
      <c r="K35" s="208">
        <v>155.4</v>
      </c>
      <c r="M35" s="209">
        <v>2190</v>
      </c>
      <c r="N35" s="208">
        <v>197.4</v>
      </c>
    </row>
    <row r="36" spans="1:14" ht="12">
      <c r="A36" s="209">
        <v>1395</v>
      </c>
      <c r="B36" s="208">
        <v>30.45</v>
      </c>
      <c r="D36" s="209">
        <v>1595</v>
      </c>
      <c r="E36" s="208">
        <v>72.45</v>
      </c>
      <c r="G36" s="209">
        <v>1795</v>
      </c>
      <c r="H36" s="208">
        <v>114.45</v>
      </c>
      <c r="J36" s="209">
        <v>1995</v>
      </c>
      <c r="K36" s="208">
        <v>156.45</v>
      </c>
      <c r="M36" s="209">
        <v>2195</v>
      </c>
      <c r="N36" s="208">
        <v>198.45</v>
      </c>
    </row>
    <row r="37" spans="1:14" ht="12">
      <c r="A37" s="209">
        <v>1400</v>
      </c>
      <c r="B37" s="208">
        <v>31.5</v>
      </c>
      <c r="D37" s="209">
        <v>1600</v>
      </c>
      <c r="E37" s="208">
        <v>73.5</v>
      </c>
      <c r="G37" s="209">
        <v>1800</v>
      </c>
      <c r="H37" s="208">
        <v>115.5</v>
      </c>
      <c r="J37" s="209">
        <v>2000</v>
      </c>
      <c r="K37" s="208">
        <v>157.5</v>
      </c>
      <c r="M37" s="209">
        <v>2200</v>
      </c>
      <c r="N37" s="208">
        <v>199.5</v>
      </c>
    </row>
    <row r="38" spans="1:14" ht="12">
      <c r="A38" s="209">
        <v>1405</v>
      </c>
      <c r="B38" s="208">
        <v>32.55</v>
      </c>
      <c r="D38" s="209">
        <v>1605</v>
      </c>
      <c r="E38" s="208">
        <v>74.55</v>
      </c>
      <c r="G38" s="209">
        <v>1805</v>
      </c>
      <c r="H38" s="208">
        <v>116.55</v>
      </c>
      <c r="J38" s="209">
        <v>2005</v>
      </c>
      <c r="K38" s="208">
        <v>158.55</v>
      </c>
      <c r="M38" s="209">
        <v>2205</v>
      </c>
      <c r="N38" s="208">
        <v>200.55</v>
      </c>
    </row>
    <row r="39" spans="1:14" ht="12">
      <c r="A39" s="209">
        <v>1410</v>
      </c>
      <c r="B39" s="208">
        <v>33.6</v>
      </c>
      <c r="D39" s="209">
        <v>1610</v>
      </c>
      <c r="E39" s="208">
        <v>75.6</v>
      </c>
      <c r="G39" s="209">
        <v>1810</v>
      </c>
      <c r="H39" s="208">
        <v>117.6</v>
      </c>
      <c r="J39" s="209">
        <v>2010</v>
      </c>
      <c r="K39" s="208">
        <v>159.6</v>
      </c>
      <c r="M39" s="209">
        <v>2210</v>
      </c>
      <c r="N39" s="208">
        <v>201.6</v>
      </c>
    </row>
    <row r="40" spans="1:14" ht="12">
      <c r="A40" s="209">
        <v>1415</v>
      </c>
      <c r="B40" s="208">
        <v>34.65</v>
      </c>
      <c r="D40" s="209">
        <v>1615</v>
      </c>
      <c r="E40" s="208">
        <v>76.65</v>
      </c>
      <c r="G40" s="209">
        <v>1815</v>
      </c>
      <c r="H40" s="208">
        <v>118.65</v>
      </c>
      <c r="J40" s="209">
        <v>2015</v>
      </c>
      <c r="K40" s="208">
        <v>160.65</v>
      </c>
      <c r="M40" s="209">
        <v>2215</v>
      </c>
      <c r="N40" s="208">
        <v>202.65</v>
      </c>
    </row>
    <row r="41" spans="1:14" ht="12">
      <c r="A41" s="209">
        <v>1420</v>
      </c>
      <c r="B41" s="208">
        <v>35.7</v>
      </c>
      <c r="D41" s="209">
        <v>1620</v>
      </c>
      <c r="E41" s="208">
        <v>77.7</v>
      </c>
      <c r="G41" s="209">
        <v>1820</v>
      </c>
      <c r="H41" s="208">
        <v>119.7</v>
      </c>
      <c r="J41" s="209">
        <v>2020</v>
      </c>
      <c r="K41" s="208">
        <v>161.7</v>
      </c>
      <c r="M41" s="209">
        <v>2220</v>
      </c>
      <c r="N41" s="208">
        <v>203.7</v>
      </c>
    </row>
    <row r="42" spans="1:14" ht="12">
      <c r="A42" s="209">
        <v>1425</v>
      </c>
      <c r="B42" s="208">
        <v>36.75</v>
      </c>
      <c r="D42" s="209">
        <v>1625</v>
      </c>
      <c r="E42" s="208">
        <v>78.75</v>
      </c>
      <c r="G42" s="209">
        <v>1825</v>
      </c>
      <c r="H42" s="208">
        <v>120.75</v>
      </c>
      <c r="J42" s="209">
        <v>2025</v>
      </c>
      <c r="K42" s="208">
        <v>162.75</v>
      </c>
      <c r="M42" s="209">
        <v>2225</v>
      </c>
      <c r="N42" s="208">
        <v>204.75</v>
      </c>
    </row>
    <row r="43" spans="1:14" ht="12">
      <c r="A43" s="209">
        <v>1430</v>
      </c>
      <c r="B43" s="208">
        <v>37.8</v>
      </c>
      <c r="D43" s="209">
        <v>1630</v>
      </c>
      <c r="E43" s="208">
        <v>79.8</v>
      </c>
      <c r="G43" s="209">
        <v>1830</v>
      </c>
      <c r="H43" s="208">
        <v>121.8</v>
      </c>
      <c r="J43" s="209">
        <v>2030</v>
      </c>
      <c r="K43" s="208">
        <v>163.8</v>
      </c>
      <c r="M43" s="209">
        <v>2230</v>
      </c>
      <c r="N43" s="208">
        <v>205.8</v>
      </c>
    </row>
    <row r="44" spans="1:14" ht="12">
      <c r="A44" s="209">
        <v>1435</v>
      </c>
      <c r="B44" s="208">
        <v>38.85</v>
      </c>
      <c r="D44" s="209">
        <v>1635</v>
      </c>
      <c r="E44" s="208">
        <v>80.85</v>
      </c>
      <c r="G44" s="209">
        <v>1835</v>
      </c>
      <c r="H44" s="208">
        <v>122.85</v>
      </c>
      <c r="J44" s="209">
        <v>2035</v>
      </c>
      <c r="K44" s="208">
        <v>164.85</v>
      </c>
      <c r="M44" s="209">
        <v>2235</v>
      </c>
      <c r="N44" s="208">
        <v>206.85</v>
      </c>
    </row>
    <row r="45" spans="1:14" ht="12">
      <c r="A45" s="227"/>
      <c r="B45" s="226"/>
      <c r="D45" s="227"/>
      <c r="E45" s="226"/>
      <c r="G45" s="227"/>
      <c r="H45" s="226"/>
      <c r="J45" s="227"/>
      <c r="K45" s="226"/>
      <c r="M45" s="227"/>
      <c r="N45" s="226"/>
    </row>
    <row r="46" spans="1:14" ht="12">
      <c r="A46" s="227"/>
      <c r="B46" s="226"/>
      <c r="D46" s="227"/>
      <c r="E46" s="226"/>
      <c r="G46" s="227"/>
      <c r="H46" s="226"/>
      <c r="J46" s="227"/>
      <c r="K46" s="226"/>
      <c r="M46" s="227"/>
      <c r="N46" s="226"/>
    </row>
    <row r="47" spans="1:14" s="224" customFormat="1" ht="15.75">
      <c r="A47" s="222" t="s">
        <v>319</v>
      </c>
      <c r="B47" s="221"/>
      <c r="C47" s="220"/>
      <c r="D47" s="220"/>
      <c r="E47" s="220"/>
      <c r="F47" s="220"/>
      <c r="G47" s="220"/>
      <c r="H47" s="220"/>
      <c r="I47" s="220"/>
      <c r="J47" s="220"/>
      <c r="K47" s="222"/>
      <c r="L47" s="225"/>
      <c r="N47" s="220"/>
    </row>
    <row r="48" spans="1:14" ht="7.5" customHeight="1">
      <c r="A48" s="223"/>
      <c r="B48" s="22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spans="1:14" ht="39.75" customHeight="1">
      <c r="A49" s="218" t="s">
        <v>177</v>
      </c>
      <c r="B49" s="217" t="s">
        <v>176</v>
      </c>
      <c r="C49" s="219"/>
      <c r="D49" s="218" t="s">
        <v>177</v>
      </c>
      <c r="E49" s="217" t="s">
        <v>176</v>
      </c>
      <c r="F49" s="219"/>
      <c r="G49" s="218" t="s">
        <v>177</v>
      </c>
      <c r="H49" s="217" t="s">
        <v>176</v>
      </c>
      <c r="I49" s="219"/>
      <c r="J49" s="218" t="s">
        <v>177</v>
      </c>
      <c r="K49" s="217" t="s">
        <v>176</v>
      </c>
      <c r="L49" s="219"/>
      <c r="M49" s="218" t="s">
        <v>177</v>
      </c>
      <c r="N49" s="217" t="s">
        <v>176</v>
      </c>
    </row>
    <row r="50" spans="1:14" ht="12">
      <c r="A50" s="215" t="s">
        <v>175</v>
      </c>
      <c r="B50" s="216" t="s">
        <v>175</v>
      </c>
      <c r="D50" s="215" t="s">
        <v>175</v>
      </c>
      <c r="E50" s="214" t="s">
        <v>175</v>
      </c>
      <c r="G50" s="215" t="s">
        <v>175</v>
      </c>
      <c r="H50" s="214" t="s">
        <v>175</v>
      </c>
      <c r="J50" s="215" t="s">
        <v>175</v>
      </c>
      <c r="K50" s="214" t="s">
        <v>175</v>
      </c>
      <c r="M50" s="215" t="s">
        <v>175</v>
      </c>
      <c r="N50" s="214" t="s">
        <v>175</v>
      </c>
    </row>
    <row r="51" spans="1:14" ht="12">
      <c r="A51" s="212">
        <v>2240</v>
      </c>
      <c r="B51" s="208">
        <v>207.9</v>
      </c>
      <c r="C51" s="213"/>
      <c r="D51" s="209">
        <v>2440</v>
      </c>
      <c r="E51" s="208">
        <v>259.4</v>
      </c>
      <c r="F51" s="213"/>
      <c r="G51" s="209">
        <v>2640</v>
      </c>
      <c r="H51" s="208">
        <v>311.4</v>
      </c>
      <c r="I51" s="213"/>
      <c r="J51" s="209">
        <v>2840</v>
      </c>
      <c r="K51" s="208">
        <v>363.4</v>
      </c>
      <c r="L51" s="213"/>
      <c r="M51" s="209">
        <v>3040</v>
      </c>
      <c r="N51" s="208">
        <v>415.4</v>
      </c>
    </row>
    <row r="52" spans="1:14" ht="12">
      <c r="A52" s="209">
        <v>2245</v>
      </c>
      <c r="B52" s="208">
        <v>208.95</v>
      </c>
      <c r="D52" s="209">
        <v>2445</v>
      </c>
      <c r="E52" s="208">
        <v>260.7</v>
      </c>
      <c r="G52" s="209">
        <v>2645</v>
      </c>
      <c r="H52" s="208">
        <v>312.7</v>
      </c>
      <c r="J52" s="209">
        <v>2845</v>
      </c>
      <c r="K52" s="208">
        <v>364.7</v>
      </c>
      <c r="M52" s="209">
        <v>3045</v>
      </c>
      <c r="N52" s="208">
        <v>416.7</v>
      </c>
    </row>
    <row r="53" spans="1:14" ht="12">
      <c r="A53" s="209">
        <v>2250</v>
      </c>
      <c r="B53" s="208">
        <v>210</v>
      </c>
      <c r="D53" s="209">
        <v>2450</v>
      </c>
      <c r="E53" s="208">
        <v>262</v>
      </c>
      <c r="G53" s="209">
        <v>2650</v>
      </c>
      <c r="H53" s="208">
        <v>314</v>
      </c>
      <c r="J53" s="209">
        <v>2850</v>
      </c>
      <c r="K53" s="208">
        <v>366</v>
      </c>
      <c r="M53" s="209">
        <v>3050</v>
      </c>
      <c r="N53" s="208">
        <v>418</v>
      </c>
    </row>
    <row r="54" spans="1:14" ht="12">
      <c r="A54" s="209">
        <v>2255</v>
      </c>
      <c r="B54" s="208">
        <v>211.3</v>
      </c>
      <c r="D54" s="209">
        <v>2455</v>
      </c>
      <c r="E54" s="208">
        <v>263.3</v>
      </c>
      <c r="G54" s="209">
        <v>2655</v>
      </c>
      <c r="H54" s="208">
        <v>315.3</v>
      </c>
      <c r="J54" s="209">
        <v>2855</v>
      </c>
      <c r="K54" s="208">
        <v>367.3</v>
      </c>
      <c r="M54" s="209">
        <v>3055</v>
      </c>
      <c r="N54" s="208">
        <v>419.3</v>
      </c>
    </row>
    <row r="55" spans="1:14" ht="12">
      <c r="A55" s="209">
        <v>2260</v>
      </c>
      <c r="B55" s="208">
        <v>212.6</v>
      </c>
      <c r="D55" s="209">
        <v>2460</v>
      </c>
      <c r="E55" s="208">
        <v>264.6</v>
      </c>
      <c r="G55" s="209">
        <v>2660</v>
      </c>
      <c r="H55" s="208">
        <v>316.6</v>
      </c>
      <c r="J55" s="209">
        <v>2860</v>
      </c>
      <c r="K55" s="208">
        <v>368.6</v>
      </c>
      <c r="M55" s="209">
        <v>3060</v>
      </c>
      <c r="N55" s="208">
        <v>420.6</v>
      </c>
    </row>
    <row r="56" spans="1:14" ht="12">
      <c r="A56" s="209">
        <v>2265</v>
      </c>
      <c r="B56" s="208">
        <v>213.9</v>
      </c>
      <c r="D56" s="209">
        <v>2465</v>
      </c>
      <c r="E56" s="208">
        <v>265.9</v>
      </c>
      <c r="G56" s="209">
        <v>2665</v>
      </c>
      <c r="H56" s="208">
        <v>317.9</v>
      </c>
      <c r="J56" s="209">
        <v>2865</v>
      </c>
      <c r="K56" s="208">
        <v>369.9</v>
      </c>
      <c r="M56" s="209">
        <v>3065</v>
      </c>
      <c r="N56" s="208">
        <v>421.9</v>
      </c>
    </row>
    <row r="57" spans="1:14" ht="12">
      <c r="A57" s="209">
        <v>2270</v>
      </c>
      <c r="B57" s="208">
        <v>215.2</v>
      </c>
      <c r="D57" s="209">
        <v>2470</v>
      </c>
      <c r="E57" s="208">
        <v>267.2</v>
      </c>
      <c r="G57" s="209">
        <v>2670</v>
      </c>
      <c r="H57" s="208">
        <v>319.2</v>
      </c>
      <c r="J57" s="209">
        <v>2870</v>
      </c>
      <c r="K57" s="208">
        <v>371.2</v>
      </c>
      <c r="M57" s="209">
        <v>3070</v>
      </c>
      <c r="N57" s="208">
        <v>423.2</v>
      </c>
    </row>
    <row r="58" spans="1:14" ht="12">
      <c r="A58" s="209">
        <v>2275</v>
      </c>
      <c r="B58" s="208">
        <v>216.5</v>
      </c>
      <c r="D58" s="209">
        <v>2475</v>
      </c>
      <c r="E58" s="208">
        <v>268.5</v>
      </c>
      <c r="G58" s="209">
        <v>2675</v>
      </c>
      <c r="H58" s="208">
        <v>320.5</v>
      </c>
      <c r="J58" s="209">
        <v>2875</v>
      </c>
      <c r="K58" s="208">
        <v>372.5</v>
      </c>
      <c r="M58" s="209">
        <v>3075</v>
      </c>
      <c r="N58" s="208">
        <v>424.5</v>
      </c>
    </row>
    <row r="59" spans="1:14" ht="12">
      <c r="A59" s="209">
        <v>2280</v>
      </c>
      <c r="B59" s="208">
        <v>217.8</v>
      </c>
      <c r="D59" s="209">
        <v>2480</v>
      </c>
      <c r="E59" s="208">
        <v>269.8</v>
      </c>
      <c r="G59" s="209">
        <v>2680</v>
      </c>
      <c r="H59" s="208">
        <v>321.8</v>
      </c>
      <c r="J59" s="209">
        <v>2880</v>
      </c>
      <c r="K59" s="208">
        <v>373.8</v>
      </c>
      <c r="M59" s="209">
        <v>3080</v>
      </c>
      <c r="N59" s="208">
        <v>425.8</v>
      </c>
    </row>
    <row r="60" spans="1:14" ht="12">
      <c r="A60" s="209">
        <v>2285</v>
      </c>
      <c r="B60" s="208">
        <v>219.1</v>
      </c>
      <c r="D60" s="209">
        <v>2485</v>
      </c>
      <c r="E60" s="208">
        <v>271.1</v>
      </c>
      <c r="G60" s="209">
        <v>2685</v>
      </c>
      <c r="H60" s="208">
        <v>323.1</v>
      </c>
      <c r="J60" s="209">
        <v>2885</v>
      </c>
      <c r="K60" s="208">
        <v>375.1</v>
      </c>
      <c r="M60" s="209">
        <v>3085</v>
      </c>
      <c r="N60" s="208">
        <v>427.1</v>
      </c>
    </row>
    <row r="61" spans="1:14" ht="12">
      <c r="A61" s="209">
        <v>2290</v>
      </c>
      <c r="B61" s="208">
        <v>220.4</v>
      </c>
      <c r="D61" s="209">
        <v>2490</v>
      </c>
      <c r="E61" s="208">
        <v>272.4</v>
      </c>
      <c r="G61" s="209">
        <v>2690</v>
      </c>
      <c r="H61" s="208">
        <v>324.4</v>
      </c>
      <c r="J61" s="209">
        <v>2890</v>
      </c>
      <c r="K61" s="208">
        <v>376.4</v>
      </c>
      <c r="M61" s="209">
        <v>3090</v>
      </c>
      <c r="N61" s="208">
        <v>428.4</v>
      </c>
    </row>
    <row r="62" spans="1:14" ht="12">
      <c r="A62" s="209">
        <v>2295</v>
      </c>
      <c r="B62" s="208">
        <v>221.7</v>
      </c>
      <c r="D62" s="209">
        <v>2495</v>
      </c>
      <c r="E62" s="208">
        <v>273.7</v>
      </c>
      <c r="G62" s="209">
        <v>2695</v>
      </c>
      <c r="H62" s="208">
        <v>325.7</v>
      </c>
      <c r="J62" s="209">
        <v>2895</v>
      </c>
      <c r="K62" s="208">
        <v>377.7</v>
      </c>
      <c r="M62" s="209">
        <v>3095</v>
      </c>
      <c r="N62" s="208">
        <v>429.7</v>
      </c>
    </row>
    <row r="63" spans="1:14" ht="12">
      <c r="A63" s="209">
        <v>2300</v>
      </c>
      <c r="B63" s="208">
        <v>223</v>
      </c>
      <c r="D63" s="209">
        <v>2500</v>
      </c>
      <c r="E63" s="208">
        <v>275</v>
      </c>
      <c r="G63" s="209">
        <v>2700</v>
      </c>
      <c r="H63" s="208">
        <v>327</v>
      </c>
      <c r="J63" s="209">
        <v>2900</v>
      </c>
      <c r="K63" s="208">
        <v>379</v>
      </c>
      <c r="M63" s="209">
        <v>3100</v>
      </c>
      <c r="N63" s="208">
        <v>431</v>
      </c>
    </row>
    <row r="64" spans="1:14" ht="12">
      <c r="A64" s="209">
        <v>2305</v>
      </c>
      <c r="B64" s="208">
        <v>224.3</v>
      </c>
      <c r="D64" s="209">
        <v>2505</v>
      </c>
      <c r="E64" s="208">
        <v>276.3</v>
      </c>
      <c r="G64" s="209">
        <v>2705</v>
      </c>
      <c r="H64" s="208">
        <v>328.3</v>
      </c>
      <c r="J64" s="209">
        <v>2905</v>
      </c>
      <c r="K64" s="208">
        <v>380.3</v>
      </c>
      <c r="M64" s="209">
        <v>3105</v>
      </c>
      <c r="N64" s="208">
        <v>432.3</v>
      </c>
    </row>
    <row r="65" spans="1:14" ht="12">
      <c r="A65" s="209">
        <v>2310</v>
      </c>
      <c r="B65" s="208">
        <v>225.6</v>
      </c>
      <c r="D65" s="209">
        <v>2510</v>
      </c>
      <c r="E65" s="208">
        <v>277.6</v>
      </c>
      <c r="G65" s="209">
        <v>2710</v>
      </c>
      <c r="H65" s="208">
        <v>329.6</v>
      </c>
      <c r="J65" s="209">
        <v>2910</v>
      </c>
      <c r="K65" s="208">
        <v>381.6</v>
      </c>
      <c r="M65" s="209">
        <v>3110</v>
      </c>
      <c r="N65" s="208">
        <v>433.6</v>
      </c>
    </row>
    <row r="66" spans="1:14" ht="12">
      <c r="A66" s="209">
        <v>2315</v>
      </c>
      <c r="B66" s="208">
        <v>226.9</v>
      </c>
      <c r="D66" s="209">
        <v>2515</v>
      </c>
      <c r="E66" s="208">
        <v>278.9</v>
      </c>
      <c r="G66" s="209">
        <v>2715</v>
      </c>
      <c r="H66" s="208">
        <v>330.9</v>
      </c>
      <c r="J66" s="209">
        <v>2915</v>
      </c>
      <c r="K66" s="208">
        <v>382.9</v>
      </c>
      <c r="M66" s="209">
        <v>3115</v>
      </c>
      <c r="N66" s="208">
        <v>434.9</v>
      </c>
    </row>
    <row r="67" spans="1:14" ht="12">
      <c r="A67" s="209">
        <v>2320</v>
      </c>
      <c r="B67" s="208">
        <v>228.2</v>
      </c>
      <c r="D67" s="209">
        <v>2520</v>
      </c>
      <c r="E67" s="208">
        <v>280.2</v>
      </c>
      <c r="G67" s="209">
        <v>2720</v>
      </c>
      <c r="H67" s="208">
        <v>332.2</v>
      </c>
      <c r="J67" s="209">
        <v>2920</v>
      </c>
      <c r="K67" s="208">
        <v>384.2</v>
      </c>
      <c r="M67" s="209">
        <v>3120</v>
      </c>
      <c r="N67" s="208">
        <v>436.2</v>
      </c>
    </row>
    <row r="68" spans="1:14" ht="12">
      <c r="A68" s="209">
        <v>2325</v>
      </c>
      <c r="B68" s="208">
        <v>229.5</v>
      </c>
      <c r="D68" s="209">
        <v>2525</v>
      </c>
      <c r="E68" s="208">
        <v>281.5</v>
      </c>
      <c r="G68" s="209">
        <v>2725</v>
      </c>
      <c r="H68" s="208">
        <v>333.5</v>
      </c>
      <c r="J68" s="209">
        <v>2925</v>
      </c>
      <c r="K68" s="208">
        <v>385.5</v>
      </c>
      <c r="M68" s="209">
        <v>3125</v>
      </c>
      <c r="N68" s="208">
        <v>437.5</v>
      </c>
    </row>
    <row r="69" spans="1:14" ht="12">
      <c r="A69" s="209">
        <v>2330</v>
      </c>
      <c r="B69" s="208">
        <v>230.8</v>
      </c>
      <c r="D69" s="209">
        <v>2530</v>
      </c>
      <c r="E69" s="208">
        <v>282.8</v>
      </c>
      <c r="G69" s="209">
        <v>2730</v>
      </c>
      <c r="H69" s="208">
        <v>334.8</v>
      </c>
      <c r="J69" s="209">
        <v>2930</v>
      </c>
      <c r="K69" s="208">
        <v>386.8</v>
      </c>
      <c r="M69" s="209">
        <v>3130</v>
      </c>
      <c r="N69" s="208">
        <v>438.8</v>
      </c>
    </row>
    <row r="70" spans="1:14" ht="12">
      <c r="A70" s="209">
        <v>2335</v>
      </c>
      <c r="B70" s="208">
        <v>232.1</v>
      </c>
      <c r="D70" s="209">
        <v>2535</v>
      </c>
      <c r="E70" s="208">
        <v>284.1</v>
      </c>
      <c r="G70" s="209">
        <v>2735</v>
      </c>
      <c r="H70" s="208">
        <v>336.1</v>
      </c>
      <c r="J70" s="209">
        <v>2935</v>
      </c>
      <c r="K70" s="208">
        <v>388.1</v>
      </c>
      <c r="M70" s="209">
        <v>3135</v>
      </c>
      <c r="N70" s="208">
        <v>440.1</v>
      </c>
    </row>
    <row r="71" spans="1:14" ht="12">
      <c r="A71" s="209">
        <v>2340</v>
      </c>
      <c r="B71" s="208">
        <v>233.4</v>
      </c>
      <c r="D71" s="209">
        <v>2540</v>
      </c>
      <c r="E71" s="208">
        <v>285.4</v>
      </c>
      <c r="G71" s="209">
        <v>2740</v>
      </c>
      <c r="H71" s="208">
        <v>337.4</v>
      </c>
      <c r="J71" s="209">
        <v>2940</v>
      </c>
      <c r="K71" s="208">
        <v>389.4</v>
      </c>
      <c r="M71" s="209">
        <v>3140</v>
      </c>
      <c r="N71" s="208">
        <v>441.4</v>
      </c>
    </row>
    <row r="72" spans="1:14" ht="12">
      <c r="A72" s="209">
        <v>2345</v>
      </c>
      <c r="B72" s="208">
        <v>234.7</v>
      </c>
      <c r="D72" s="209">
        <v>2545</v>
      </c>
      <c r="E72" s="208">
        <v>286.7</v>
      </c>
      <c r="G72" s="209">
        <v>2745</v>
      </c>
      <c r="H72" s="208">
        <v>338.7</v>
      </c>
      <c r="J72" s="209">
        <v>2945</v>
      </c>
      <c r="K72" s="208">
        <v>390.7</v>
      </c>
      <c r="M72" s="209">
        <v>3145</v>
      </c>
      <c r="N72" s="208">
        <v>442.7</v>
      </c>
    </row>
    <row r="73" spans="1:14" ht="12">
      <c r="A73" s="209">
        <v>2350</v>
      </c>
      <c r="B73" s="208">
        <v>236</v>
      </c>
      <c r="D73" s="209">
        <v>2550</v>
      </c>
      <c r="E73" s="208">
        <v>288</v>
      </c>
      <c r="G73" s="209">
        <v>2750</v>
      </c>
      <c r="H73" s="208">
        <v>340</v>
      </c>
      <c r="J73" s="209">
        <v>2950</v>
      </c>
      <c r="K73" s="208">
        <v>392</v>
      </c>
      <c r="M73" s="209">
        <v>3150</v>
      </c>
      <c r="N73" s="208">
        <v>444</v>
      </c>
    </row>
    <row r="74" spans="1:14" ht="12">
      <c r="A74" s="209">
        <v>2355</v>
      </c>
      <c r="B74" s="208">
        <v>237.3</v>
      </c>
      <c r="D74" s="209">
        <v>2555</v>
      </c>
      <c r="E74" s="208">
        <v>289.3</v>
      </c>
      <c r="G74" s="209">
        <v>2755</v>
      </c>
      <c r="H74" s="208">
        <v>341.3</v>
      </c>
      <c r="J74" s="209">
        <v>2955</v>
      </c>
      <c r="K74" s="208">
        <v>393.3</v>
      </c>
      <c r="M74" s="209">
        <v>3155</v>
      </c>
      <c r="N74" s="208">
        <v>445.3</v>
      </c>
    </row>
    <row r="75" spans="1:14" ht="12">
      <c r="A75" s="209">
        <v>2360</v>
      </c>
      <c r="B75" s="208">
        <v>238.6</v>
      </c>
      <c r="D75" s="209">
        <v>2560</v>
      </c>
      <c r="E75" s="208">
        <v>290.6</v>
      </c>
      <c r="G75" s="209">
        <v>2760</v>
      </c>
      <c r="H75" s="208">
        <v>342.6</v>
      </c>
      <c r="J75" s="209">
        <v>2960</v>
      </c>
      <c r="K75" s="208">
        <v>394.6</v>
      </c>
      <c r="M75" s="209">
        <v>3160</v>
      </c>
      <c r="N75" s="208">
        <v>446.6</v>
      </c>
    </row>
    <row r="76" spans="1:14" ht="12">
      <c r="A76" s="209">
        <v>2365</v>
      </c>
      <c r="B76" s="208">
        <v>239.9</v>
      </c>
      <c r="D76" s="209">
        <v>2565</v>
      </c>
      <c r="E76" s="208">
        <v>291.9</v>
      </c>
      <c r="G76" s="209">
        <v>2765</v>
      </c>
      <c r="H76" s="208">
        <v>343.9</v>
      </c>
      <c r="J76" s="209">
        <v>2965</v>
      </c>
      <c r="K76" s="208">
        <v>395.9</v>
      </c>
      <c r="M76" s="209">
        <v>3165</v>
      </c>
      <c r="N76" s="208">
        <v>447.9</v>
      </c>
    </row>
    <row r="77" spans="1:14" ht="12">
      <c r="A77" s="209">
        <v>2370</v>
      </c>
      <c r="B77" s="208">
        <v>241.2</v>
      </c>
      <c r="D77" s="209">
        <v>2570</v>
      </c>
      <c r="E77" s="208">
        <v>293.2</v>
      </c>
      <c r="G77" s="209">
        <v>2770</v>
      </c>
      <c r="H77" s="208">
        <v>345.2</v>
      </c>
      <c r="J77" s="209">
        <v>2970</v>
      </c>
      <c r="K77" s="208">
        <v>397.2</v>
      </c>
      <c r="M77" s="209">
        <v>3170</v>
      </c>
      <c r="N77" s="208">
        <v>449.2</v>
      </c>
    </row>
    <row r="78" spans="1:14" ht="12">
      <c r="A78" s="209">
        <v>2375</v>
      </c>
      <c r="B78" s="208">
        <v>242.5</v>
      </c>
      <c r="D78" s="209">
        <v>2575</v>
      </c>
      <c r="E78" s="208">
        <v>294.5</v>
      </c>
      <c r="G78" s="209">
        <v>2775</v>
      </c>
      <c r="H78" s="208">
        <v>346.5</v>
      </c>
      <c r="J78" s="209">
        <v>2975</v>
      </c>
      <c r="K78" s="208">
        <v>398.5</v>
      </c>
      <c r="M78" s="209">
        <v>3175</v>
      </c>
      <c r="N78" s="208">
        <v>450.5</v>
      </c>
    </row>
    <row r="79" spans="1:14" ht="12">
      <c r="A79" s="209">
        <v>2380</v>
      </c>
      <c r="B79" s="208">
        <v>243.8</v>
      </c>
      <c r="D79" s="209">
        <v>2580</v>
      </c>
      <c r="E79" s="208">
        <v>295.8</v>
      </c>
      <c r="G79" s="209">
        <v>2780</v>
      </c>
      <c r="H79" s="208">
        <v>347.8</v>
      </c>
      <c r="J79" s="209">
        <v>2980</v>
      </c>
      <c r="K79" s="208">
        <v>399.8</v>
      </c>
      <c r="M79" s="209">
        <v>3180</v>
      </c>
      <c r="N79" s="208">
        <v>451.8</v>
      </c>
    </row>
    <row r="80" spans="1:14" ht="12">
      <c r="A80" s="209">
        <v>2385</v>
      </c>
      <c r="B80" s="208">
        <v>245.1</v>
      </c>
      <c r="D80" s="209">
        <v>2585</v>
      </c>
      <c r="E80" s="208">
        <v>297.1</v>
      </c>
      <c r="G80" s="209">
        <v>2785</v>
      </c>
      <c r="H80" s="208">
        <v>349.1</v>
      </c>
      <c r="J80" s="209">
        <v>2985</v>
      </c>
      <c r="K80" s="208">
        <v>401.1</v>
      </c>
      <c r="M80" s="209">
        <v>3185</v>
      </c>
      <c r="N80" s="208">
        <v>453.1</v>
      </c>
    </row>
    <row r="81" spans="1:14" ht="12">
      <c r="A81" s="209">
        <v>2390</v>
      </c>
      <c r="B81" s="208">
        <v>246.4</v>
      </c>
      <c r="D81" s="209">
        <v>2590</v>
      </c>
      <c r="E81" s="208">
        <v>298.4</v>
      </c>
      <c r="G81" s="209">
        <v>2790</v>
      </c>
      <c r="H81" s="208">
        <v>350.4</v>
      </c>
      <c r="J81" s="209">
        <v>2990</v>
      </c>
      <c r="K81" s="208">
        <v>402.4</v>
      </c>
      <c r="M81" s="209">
        <v>3190</v>
      </c>
      <c r="N81" s="208">
        <v>454.4</v>
      </c>
    </row>
    <row r="82" spans="1:14" ht="12">
      <c r="A82" s="209">
        <v>2395</v>
      </c>
      <c r="B82" s="208">
        <v>247.7</v>
      </c>
      <c r="D82" s="209">
        <v>2595</v>
      </c>
      <c r="E82" s="208">
        <v>299.7</v>
      </c>
      <c r="G82" s="209">
        <v>2795</v>
      </c>
      <c r="H82" s="208">
        <v>351.7</v>
      </c>
      <c r="J82" s="209">
        <v>2995</v>
      </c>
      <c r="K82" s="208">
        <v>403.7</v>
      </c>
      <c r="M82" s="209">
        <v>3195</v>
      </c>
      <c r="N82" s="208">
        <v>455.7</v>
      </c>
    </row>
    <row r="83" spans="1:14" ht="12">
      <c r="A83" s="209">
        <v>2400</v>
      </c>
      <c r="B83" s="208">
        <v>249</v>
      </c>
      <c r="D83" s="209">
        <v>2600</v>
      </c>
      <c r="E83" s="208">
        <v>301</v>
      </c>
      <c r="G83" s="209">
        <v>2800</v>
      </c>
      <c r="H83" s="208">
        <v>353</v>
      </c>
      <c r="J83" s="209">
        <v>3000</v>
      </c>
      <c r="K83" s="208">
        <v>405</v>
      </c>
      <c r="M83" s="209">
        <v>3200</v>
      </c>
      <c r="N83" s="208">
        <v>457</v>
      </c>
    </row>
    <row r="84" spans="1:14" ht="12">
      <c r="A84" s="209">
        <v>2405</v>
      </c>
      <c r="B84" s="208">
        <v>250.3</v>
      </c>
      <c r="D84" s="209">
        <v>2605</v>
      </c>
      <c r="E84" s="208">
        <v>302.3</v>
      </c>
      <c r="G84" s="209">
        <v>2805</v>
      </c>
      <c r="H84" s="208">
        <v>354.3</v>
      </c>
      <c r="J84" s="209">
        <v>3005</v>
      </c>
      <c r="K84" s="208">
        <v>406.3</v>
      </c>
      <c r="M84" s="209">
        <v>3205</v>
      </c>
      <c r="N84" s="208">
        <v>458.3</v>
      </c>
    </row>
    <row r="85" spans="1:14" ht="12">
      <c r="A85" s="209">
        <v>2410</v>
      </c>
      <c r="B85" s="208">
        <v>251.6</v>
      </c>
      <c r="D85" s="209">
        <v>2610</v>
      </c>
      <c r="E85" s="208">
        <v>303.6</v>
      </c>
      <c r="G85" s="209">
        <v>2810</v>
      </c>
      <c r="H85" s="208">
        <v>355.6</v>
      </c>
      <c r="J85" s="209">
        <v>3010</v>
      </c>
      <c r="K85" s="208">
        <v>407.6</v>
      </c>
      <c r="M85" s="209">
        <v>3210</v>
      </c>
      <c r="N85" s="208">
        <v>459.6</v>
      </c>
    </row>
    <row r="86" spans="1:14" ht="12">
      <c r="A86" s="209">
        <v>2415</v>
      </c>
      <c r="B86" s="208">
        <v>252.9</v>
      </c>
      <c r="D86" s="209">
        <v>2615</v>
      </c>
      <c r="E86" s="208">
        <v>304.9</v>
      </c>
      <c r="G86" s="209">
        <v>2815</v>
      </c>
      <c r="H86" s="208">
        <v>356.9</v>
      </c>
      <c r="J86" s="209">
        <v>3015</v>
      </c>
      <c r="K86" s="208">
        <v>408.9</v>
      </c>
      <c r="M86" s="209">
        <v>3215</v>
      </c>
      <c r="N86" s="208">
        <v>460.9</v>
      </c>
    </row>
    <row r="87" spans="1:14" ht="12">
      <c r="A87" s="209">
        <v>2420</v>
      </c>
      <c r="B87" s="208">
        <v>254.2</v>
      </c>
      <c r="D87" s="209">
        <v>2620</v>
      </c>
      <c r="E87" s="208">
        <v>306.2</v>
      </c>
      <c r="G87" s="209">
        <v>2820</v>
      </c>
      <c r="H87" s="208">
        <v>358.2</v>
      </c>
      <c r="J87" s="209">
        <v>3020</v>
      </c>
      <c r="K87" s="208">
        <v>410.2</v>
      </c>
      <c r="M87" s="209">
        <v>3220</v>
      </c>
      <c r="N87" s="208">
        <v>462.2</v>
      </c>
    </row>
    <row r="88" spans="1:14" ht="12">
      <c r="A88" s="209">
        <v>2425</v>
      </c>
      <c r="B88" s="208">
        <v>255.5</v>
      </c>
      <c r="D88" s="209">
        <v>2625</v>
      </c>
      <c r="E88" s="208">
        <v>307.5</v>
      </c>
      <c r="G88" s="209">
        <v>2825</v>
      </c>
      <c r="H88" s="208">
        <v>359.5</v>
      </c>
      <c r="J88" s="209">
        <v>3025</v>
      </c>
      <c r="K88" s="208">
        <v>411.5</v>
      </c>
      <c r="M88" s="209">
        <v>3225</v>
      </c>
      <c r="N88" s="208">
        <v>463.5</v>
      </c>
    </row>
    <row r="89" spans="1:14" ht="12">
      <c r="A89" s="209">
        <v>2430</v>
      </c>
      <c r="B89" s="208">
        <v>256.8</v>
      </c>
      <c r="D89" s="209">
        <v>2630</v>
      </c>
      <c r="E89" s="208">
        <v>308.8</v>
      </c>
      <c r="G89" s="209">
        <v>2830</v>
      </c>
      <c r="H89" s="208">
        <v>360.8</v>
      </c>
      <c r="J89" s="209">
        <v>3030</v>
      </c>
      <c r="K89" s="208">
        <v>412.8</v>
      </c>
      <c r="M89" s="209">
        <v>3230</v>
      </c>
      <c r="N89" s="208">
        <v>464.8</v>
      </c>
    </row>
    <row r="90" spans="1:14" ht="12">
      <c r="A90" s="209">
        <v>2435</v>
      </c>
      <c r="B90" s="208">
        <v>258.1</v>
      </c>
      <c r="D90" s="209">
        <v>2635</v>
      </c>
      <c r="E90" s="208">
        <v>310.1</v>
      </c>
      <c r="G90" s="209">
        <v>2835</v>
      </c>
      <c r="H90" s="208">
        <v>362.1</v>
      </c>
      <c r="J90" s="209">
        <v>3035</v>
      </c>
      <c r="K90" s="208">
        <v>414.1</v>
      </c>
      <c r="M90" s="209">
        <v>3235</v>
      </c>
      <c r="N90" s="208">
        <v>466.1</v>
      </c>
    </row>
    <row r="91" spans="1:14" ht="12">
      <c r="A91" s="227"/>
      <c r="B91" s="226"/>
      <c r="D91" s="227"/>
      <c r="E91" s="226"/>
      <c r="G91" s="227"/>
      <c r="H91" s="226"/>
      <c r="J91" s="227"/>
      <c r="K91" s="226"/>
      <c r="M91" s="227"/>
      <c r="N91" s="226"/>
    </row>
    <row r="92" spans="1:14" ht="12">
      <c r="A92" s="227"/>
      <c r="B92" s="226"/>
      <c r="D92" s="227"/>
      <c r="E92" s="226"/>
      <c r="G92" s="227"/>
      <c r="H92" s="226"/>
      <c r="J92" s="227"/>
      <c r="K92" s="226"/>
      <c r="M92" s="227"/>
      <c r="N92" s="226"/>
    </row>
    <row r="93" spans="1:14" s="224" customFormat="1" ht="15.75">
      <c r="A93" s="222" t="s">
        <v>319</v>
      </c>
      <c r="B93" s="221"/>
      <c r="C93" s="220"/>
      <c r="D93" s="220"/>
      <c r="E93" s="220"/>
      <c r="F93" s="220"/>
      <c r="G93" s="220"/>
      <c r="H93" s="220"/>
      <c r="I93" s="220"/>
      <c r="J93" s="220"/>
      <c r="K93" s="222"/>
      <c r="L93" s="225"/>
      <c r="N93" s="220"/>
    </row>
    <row r="94" spans="1:14" ht="7.5" customHeight="1">
      <c r="A94" s="223"/>
      <c r="B94" s="221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</row>
    <row r="95" spans="1:14" ht="40.5" customHeight="1">
      <c r="A95" s="218" t="s">
        <v>177</v>
      </c>
      <c r="B95" s="217" t="s">
        <v>176</v>
      </c>
      <c r="C95" s="219"/>
      <c r="D95" s="218" t="s">
        <v>177</v>
      </c>
      <c r="E95" s="217" t="s">
        <v>176</v>
      </c>
      <c r="F95" s="219"/>
      <c r="G95" s="218" t="s">
        <v>177</v>
      </c>
      <c r="H95" s="217" t="s">
        <v>176</v>
      </c>
      <c r="I95" s="219"/>
      <c r="J95" s="218" t="s">
        <v>177</v>
      </c>
      <c r="K95" s="217" t="s">
        <v>176</v>
      </c>
      <c r="L95" s="219"/>
      <c r="M95" s="218" t="s">
        <v>177</v>
      </c>
      <c r="N95" s="217" t="s">
        <v>176</v>
      </c>
    </row>
    <row r="96" spans="1:14" ht="12">
      <c r="A96" s="215" t="s">
        <v>175</v>
      </c>
      <c r="B96" s="216" t="s">
        <v>175</v>
      </c>
      <c r="D96" s="215" t="s">
        <v>175</v>
      </c>
      <c r="E96" s="214" t="s">
        <v>175</v>
      </c>
      <c r="G96" s="215" t="s">
        <v>175</v>
      </c>
      <c r="H96" s="214" t="s">
        <v>175</v>
      </c>
      <c r="J96" s="215" t="s">
        <v>175</v>
      </c>
      <c r="K96" s="214" t="s">
        <v>175</v>
      </c>
      <c r="M96" s="215" t="s">
        <v>175</v>
      </c>
      <c r="N96" s="214" t="s">
        <v>175</v>
      </c>
    </row>
    <row r="97" spans="1:14" ht="12">
      <c r="A97" s="212">
        <v>3240</v>
      </c>
      <c r="B97" s="208">
        <v>467.4</v>
      </c>
      <c r="C97" s="213"/>
      <c r="D97" s="209">
        <v>3440</v>
      </c>
      <c r="E97" s="208">
        <v>519.4</v>
      </c>
      <c r="F97" s="213"/>
      <c r="G97" s="209">
        <v>3640</v>
      </c>
      <c r="H97" s="208">
        <v>571.4</v>
      </c>
      <c r="I97" s="213"/>
      <c r="J97" s="209">
        <v>3840</v>
      </c>
      <c r="K97" s="208">
        <v>623.4</v>
      </c>
      <c r="L97" s="213"/>
      <c r="M97" s="209">
        <v>4040</v>
      </c>
      <c r="N97" s="208">
        <v>675.4</v>
      </c>
    </row>
    <row r="98" spans="1:14" ht="12">
      <c r="A98" s="209">
        <v>3245</v>
      </c>
      <c r="B98" s="208">
        <v>468.7</v>
      </c>
      <c r="D98" s="209">
        <v>3445</v>
      </c>
      <c r="E98" s="208">
        <v>520.7</v>
      </c>
      <c r="G98" s="209">
        <v>3645</v>
      </c>
      <c r="H98" s="208">
        <v>572.7</v>
      </c>
      <c r="J98" s="209">
        <v>3845</v>
      </c>
      <c r="K98" s="208">
        <v>624.7</v>
      </c>
      <c r="M98" s="209">
        <v>4045</v>
      </c>
      <c r="N98" s="208">
        <v>676.7</v>
      </c>
    </row>
    <row r="99" spans="1:14" ht="12">
      <c r="A99" s="209">
        <v>3250</v>
      </c>
      <c r="B99" s="208">
        <v>470</v>
      </c>
      <c r="D99" s="209">
        <v>3450</v>
      </c>
      <c r="E99" s="208">
        <v>522</v>
      </c>
      <c r="G99" s="209">
        <v>3650</v>
      </c>
      <c r="H99" s="208">
        <v>574</v>
      </c>
      <c r="J99" s="209">
        <v>3850</v>
      </c>
      <c r="K99" s="208">
        <v>626</v>
      </c>
      <c r="M99" s="209">
        <v>4050</v>
      </c>
      <c r="N99" s="208">
        <v>678</v>
      </c>
    </row>
    <row r="100" spans="1:14" ht="12">
      <c r="A100" s="209">
        <v>3255</v>
      </c>
      <c r="B100" s="208">
        <v>471.3</v>
      </c>
      <c r="D100" s="209">
        <v>3455</v>
      </c>
      <c r="E100" s="208">
        <v>523.3</v>
      </c>
      <c r="G100" s="209">
        <v>3655</v>
      </c>
      <c r="H100" s="208">
        <v>575.3</v>
      </c>
      <c r="J100" s="209">
        <v>3855</v>
      </c>
      <c r="K100" s="208">
        <v>627.3</v>
      </c>
      <c r="M100" s="209">
        <v>4055</v>
      </c>
      <c r="N100" s="208">
        <v>679.3</v>
      </c>
    </row>
    <row r="101" spans="1:14" ht="12">
      <c r="A101" s="209">
        <v>3260</v>
      </c>
      <c r="B101" s="208">
        <v>472.6</v>
      </c>
      <c r="D101" s="209">
        <v>3460</v>
      </c>
      <c r="E101" s="208">
        <v>524.6</v>
      </c>
      <c r="G101" s="209">
        <v>3660</v>
      </c>
      <c r="H101" s="208">
        <v>576.6</v>
      </c>
      <c r="J101" s="209">
        <v>3860</v>
      </c>
      <c r="K101" s="208">
        <v>628.6</v>
      </c>
      <c r="M101" s="209">
        <v>4060</v>
      </c>
      <c r="N101" s="208">
        <v>680.6</v>
      </c>
    </row>
    <row r="102" spans="1:14" ht="12">
      <c r="A102" s="209">
        <v>3265</v>
      </c>
      <c r="B102" s="208">
        <v>473.9</v>
      </c>
      <c r="D102" s="209">
        <v>3465</v>
      </c>
      <c r="E102" s="208">
        <v>525.9</v>
      </c>
      <c r="G102" s="209">
        <v>3665</v>
      </c>
      <c r="H102" s="208">
        <v>577.9</v>
      </c>
      <c r="J102" s="209">
        <v>3865</v>
      </c>
      <c r="K102" s="208">
        <v>629.9</v>
      </c>
      <c r="M102" s="209">
        <v>4065</v>
      </c>
      <c r="N102" s="208">
        <v>681.9</v>
      </c>
    </row>
    <row r="103" spans="1:14" ht="12">
      <c r="A103" s="209">
        <v>3270</v>
      </c>
      <c r="B103" s="208">
        <v>475.2</v>
      </c>
      <c r="D103" s="209">
        <v>3470</v>
      </c>
      <c r="E103" s="208">
        <v>527.2</v>
      </c>
      <c r="G103" s="209">
        <v>3670</v>
      </c>
      <c r="H103" s="208">
        <v>579.2</v>
      </c>
      <c r="J103" s="209">
        <v>3870</v>
      </c>
      <c r="K103" s="208">
        <v>631.2</v>
      </c>
      <c r="M103" s="209">
        <v>4070</v>
      </c>
      <c r="N103" s="208">
        <v>683.2</v>
      </c>
    </row>
    <row r="104" spans="1:14" ht="12">
      <c r="A104" s="209">
        <v>3275</v>
      </c>
      <c r="B104" s="208">
        <v>476.5</v>
      </c>
      <c r="D104" s="209">
        <v>3475</v>
      </c>
      <c r="E104" s="208">
        <v>528.5</v>
      </c>
      <c r="G104" s="209">
        <v>3675</v>
      </c>
      <c r="H104" s="208">
        <v>580.5</v>
      </c>
      <c r="J104" s="209">
        <v>3875</v>
      </c>
      <c r="K104" s="208">
        <v>632.5</v>
      </c>
      <c r="M104" s="209">
        <v>4075</v>
      </c>
      <c r="N104" s="208">
        <v>684.5</v>
      </c>
    </row>
    <row r="105" spans="1:14" ht="12">
      <c r="A105" s="209">
        <v>3280</v>
      </c>
      <c r="B105" s="208">
        <v>477.8</v>
      </c>
      <c r="D105" s="209">
        <v>3480</v>
      </c>
      <c r="E105" s="208">
        <v>529.8</v>
      </c>
      <c r="G105" s="209">
        <v>3680</v>
      </c>
      <c r="H105" s="208">
        <v>581.8</v>
      </c>
      <c r="J105" s="209">
        <v>3880</v>
      </c>
      <c r="K105" s="208">
        <v>633.8</v>
      </c>
      <c r="M105" s="209">
        <v>4080</v>
      </c>
      <c r="N105" s="208">
        <v>685.8</v>
      </c>
    </row>
    <row r="106" spans="1:14" ht="12">
      <c r="A106" s="209">
        <v>3285</v>
      </c>
      <c r="B106" s="208">
        <v>479.1</v>
      </c>
      <c r="D106" s="209">
        <v>3485</v>
      </c>
      <c r="E106" s="208">
        <v>531.1</v>
      </c>
      <c r="G106" s="209">
        <v>3685</v>
      </c>
      <c r="H106" s="208">
        <v>583.1</v>
      </c>
      <c r="J106" s="209">
        <v>3885</v>
      </c>
      <c r="K106" s="208">
        <v>635.1</v>
      </c>
      <c r="M106" s="209">
        <v>4085</v>
      </c>
      <c r="N106" s="208">
        <v>687.1</v>
      </c>
    </row>
    <row r="107" spans="1:14" ht="12">
      <c r="A107" s="209">
        <v>3290</v>
      </c>
      <c r="B107" s="208">
        <v>480.4</v>
      </c>
      <c r="D107" s="209">
        <v>3490</v>
      </c>
      <c r="E107" s="208">
        <v>532.4</v>
      </c>
      <c r="G107" s="209">
        <v>3690</v>
      </c>
      <c r="H107" s="208">
        <v>584.4</v>
      </c>
      <c r="J107" s="209">
        <v>3890</v>
      </c>
      <c r="K107" s="208">
        <v>636.4</v>
      </c>
      <c r="M107" s="209">
        <v>4090</v>
      </c>
      <c r="N107" s="208">
        <v>688.4</v>
      </c>
    </row>
    <row r="108" spans="1:14" ht="12">
      <c r="A108" s="209">
        <v>3295</v>
      </c>
      <c r="B108" s="208">
        <v>481.7</v>
      </c>
      <c r="D108" s="209">
        <v>3495</v>
      </c>
      <c r="E108" s="208">
        <v>533.7</v>
      </c>
      <c r="G108" s="209">
        <v>3695</v>
      </c>
      <c r="H108" s="208">
        <v>585.7</v>
      </c>
      <c r="J108" s="209">
        <v>3895</v>
      </c>
      <c r="K108" s="208">
        <v>637.7</v>
      </c>
      <c r="M108" s="209">
        <v>4095</v>
      </c>
      <c r="N108" s="208">
        <v>689.7</v>
      </c>
    </row>
    <row r="109" spans="1:14" ht="12">
      <c r="A109" s="209">
        <v>3300</v>
      </c>
      <c r="B109" s="208">
        <v>483</v>
      </c>
      <c r="D109" s="209">
        <v>3500</v>
      </c>
      <c r="E109" s="208">
        <v>535</v>
      </c>
      <c r="G109" s="209">
        <v>3700</v>
      </c>
      <c r="H109" s="208">
        <v>587</v>
      </c>
      <c r="J109" s="209">
        <v>3900</v>
      </c>
      <c r="K109" s="208">
        <v>639</v>
      </c>
      <c r="M109" s="209">
        <v>4100</v>
      </c>
      <c r="N109" s="208">
        <v>691</v>
      </c>
    </row>
    <row r="110" spans="1:14" ht="12">
      <c r="A110" s="209">
        <v>3305</v>
      </c>
      <c r="B110" s="208">
        <v>484.3</v>
      </c>
      <c r="D110" s="209">
        <v>3505</v>
      </c>
      <c r="E110" s="208">
        <v>536.3</v>
      </c>
      <c r="G110" s="209">
        <v>3705</v>
      </c>
      <c r="H110" s="208">
        <v>588.3</v>
      </c>
      <c r="J110" s="209">
        <v>3905</v>
      </c>
      <c r="K110" s="208">
        <v>640.3</v>
      </c>
      <c r="M110" s="209">
        <v>4105</v>
      </c>
      <c r="N110" s="208">
        <v>692.3</v>
      </c>
    </row>
    <row r="111" spans="1:14" ht="12">
      <c r="A111" s="209">
        <v>3310</v>
      </c>
      <c r="B111" s="208">
        <v>485.6</v>
      </c>
      <c r="D111" s="209">
        <v>3510</v>
      </c>
      <c r="E111" s="208">
        <v>537.6</v>
      </c>
      <c r="G111" s="209">
        <v>3710</v>
      </c>
      <c r="H111" s="208">
        <v>589.6</v>
      </c>
      <c r="J111" s="209">
        <v>3910</v>
      </c>
      <c r="K111" s="208">
        <v>641.6</v>
      </c>
      <c r="M111" s="209">
        <v>4110</v>
      </c>
      <c r="N111" s="208">
        <v>693.6</v>
      </c>
    </row>
    <row r="112" spans="1:14" ht="12">
      <c r="A112" s="209">
        <v>3315</v>
      </c>
      <c r="B112" s="208">
        <v>486.9</v>
      </c>
      <c r="D112" s="209">
        <v>3515</v>
      </c>
      <c r="E112" s="208">
        <v>538.9</v>
      </c>
      <c r="G112" s="209">
        <v>3715</v>
      </c>
      <c r="H112" s="208">
        <v>590.9</v>
      </c>
      <c r="J112" s="209">
        <v>3915</v>
      </c>
      <c r="K112" s="208">
        <v>642.9</v>
      </c>
      <c r="M112" s="209">
        <v>4115</v>
      </c>
      <c r="N112" s="208">
        <v>694.9</v>
      </c>
    </row>
    <row r="113" spans="1:14" ht="12">
      <c r="A113" s="209">
        <v>3320</v>
      </c>
      <c r="B113" s="208">
        <v>488.2</v>
      </c>
      <c r="D113" s="209">
        <v>3520</v>
      </c>
      <c r="E113" s="208">
        <v>540.2</v>
      </c>
      <c r="G113" s="209">
        <v>3720</v>
      </c>
      <c r="H113" s="208">
        <v>592.2</v>
      </c>
      <c r="J113" s="209">
        <v>3920</v>
      </c>
      <c r="K113" s="208">
        <v>644.2</v>
      </c>
      <c r="M113" s="209">
        <v>4120</v>
      </c>
      <c r="N113" s="208">
        <v>696.2</v>
      </c>
    </row>
    <row r="114" spans="1:14" ht="12">
      <c r="A114" s="209">
        <v>3325</v>
      </c>
      <c r="B114" s="208">
        <v>489.5</v>
      </c>
      <c r="D114" s="209">
        <v>3525</v>
      </c>
      <c r="E114" s="208">
        <v>541.5</v>
      </c>
      <c r="G114" s="209">
        <v>3725</v>
      </c>
      <c r="H114" s="208">
        <v>593.5</v>
      </c>
      <c r="J114" s="209">
        <v>3925</v>
      </c>
      <c r="K114" s="208">
        <v>645.5</v>
      </c>
      <c r="M114" s="209">
        <v>4125</v>
      </c>
      <c r="N114" s="208">
        <v>697.5</v>
      </c>
    </row>
    <row r="115" spans="1:14" ht="12">
      <c r="A115" s="209">
        <v>3330</v>
      </c>
      <c r="B115" s="208">
        <v>490.8</v>
      </c>
      <c r="D115" s="209">
        <v>3530</v>
      </c>
      <c r="E115" s="208">
        <v>542.8</v>
      </c>
      <c r="G115" s="209">
        <v>3730</v>
      </c>
      <c r="H115" s="208">
        <v>594.8</v>
      </c>
      <c r="J115" s="209">
        <v>3930</v>
      </c>
      <c r="K115" s="208">
        <v>646.8</v>
      </c>
      <c r="M115" s="209">
        <v>4130</v>
      </c>
      <c r="N115" s="208">
        <v>698.8</v>
      </c>
    </row>
    <row r="116" spans="1:14" ht="12">
      <c r="A116" s="209">
        <v>3335</v>
      </c>
      <c r="B116" s="208">
        <v>492.1</v>
      </c>
      <c r="D116" s="209">
        <v>3535</v>
      </c>
      <c r="E116" s="208">
        <v>544.1</v>
      </c>
      <c r="G116" s="209">
        <v>3735</v>
      </c>
      <c r="H116" s="208">
        <v>596.1</v>
      </c>
      <c r="J116" s="209">
        <v>3935</v>
      </c>
      <c r="K116" s="208">
        <v>648.1</v>
      </c>
      <c r="M116" s="209">
        <v>4135</v>
      </c>
      <c r="N116" s="208">
        <v>700.1</v>
      </c>
    </row>
    <row r="117" spans="1:14" ht="12">
      <c r="A117" s="209">
        <v>3340</v>
      </c>
      <c r="B117" s="208">
        <v>493.4</v>
      </c>
      <c r="D117" s="209">
        <v>3540</v>
      </c>
      <c r="E117" s="208">
        <v>545.4</v>
      </c>
      <c r="G117" s="209">
        <v>3740</v>
      </c>
      <c r="H117" s="208">
        <v>597.4</v>
      </c>
      <c r="J117" s="209">
        <v>3940</v>
      </c>
      <c r="K117" s="208">
        <v>649.4</v>
      </c>
      <c r="M117" s="209">
        <v>4140</v>
      </c>
      <c r="N117" s="208">
        <v>701.4</v>
      </c>
    </row>
    <row r="118" spans="1:14" ht="12">
      <c r="A118" s="209">
        <v>3345</v>
      </c>
      <c r="B118" s="208">
        <v>494.7</v>
      </c>
      <c r="D118" s="209">
        <v>3545</v>
      </c>
      <c r="E118" s="208">
        <v>546.7</v>
      </c>
      <c r="G118" s="209">
        <v>3745</v>
      </c>
      <c r="H118" s="208">
        <v>598.7</v>
      </c>
      <c r="J118" s="209">
        <v>3945</v>
      </c>
      <c r="K118" s="208">
        <v>650.7</v>
      </c>
      <c r="M118" s="209">
        <v>4145</v>
      </c>
      <c r="N118" s="208">
        <v>702.7</v>
      </c>
    </row>
    <row r="119" spans="1:14" ht="12">
      <c r="A119" s="209">
        <v>3350</v>
      </c>
      <c r="B119" s="208">
        <v>496</v>
      </c>
      <c r="D119" s="209">
        <v>3550</v>
      </c>
      <c r="E119" s="208">
        <v>548</v>
      </c>
      <c r="G119" s="209">
        <v>3750</v>
      </c>
      <c r="H119" s="208">
        <v>600</v>
      </c>
      <c r="J119" s="209">
        <v>3950</v>
      </c>
      <c r="K119" s="208">
        <v>652</v>
      </c>
      <c r="M119" s="209">
        <v>4150</v>
      </c>
      <c r="N119" s="208">
        <v>704</v>
      </c>
    </row>
    <row r="120" spans="1:14" ht="12">
      <c r="A120" s="209">
        <v>3355</v>
      </c>
      <c r="B120" s="208">
        <v>497.3</v>
      </c>
      <c r="D120" s="209">
        <v>3555</v>
      </c>
      <c r="E120" s="208">
        <v>549.3</v>
      </c>
      <c r="G120" s="209">
        <v>3755</v>
      </c>
      <c r="H120" s="208">
        <v>601.3</v>
      </c>
      <c r="J120" s="209">
        <v>3955</v>
      </c>
      <c r="K120" s="208">
        <v>653.3</v>
      </c>
      <c r="M120" s="209">
        <v>4155</v>
      </c>
      <c r="N120" s="208">
        <v>705.3</v>
      </c>
    </row>
    <row r="121" spans="1:14" ht="12">
      <c r="A121" s="209">
        <v>3360</v>
      </c>
      <c r="B121" s="208">
        <v>498.6</v>
      </c>
      <c r="D121" s="209">
        <v>3560</v>
      </c>
      <c r="E121" s="208">
        <v>550.6</v>
      </c>
      <c r="G121" s="209">
        <v>3760</v>
      </c>
      <c r="H121" s="208">
        <v>602.6</v>
      </c>
      <c r="J121" s="209">
        <v>3960</v>
      </c>
      <c r="K121" s="208">
        <v>654.6</v>
      </c>
      <c r="M121" s="209">
        <v>4160</v>
      </c>
      <c r="N121" s="208">
        <v>706.6</v>
      </c>
    </row>
    <row r="122" spans="1:14" ht="12">
      <c r="A122" s="209">
        <v>3365</v>
      </c>
      <c r="B122" s="208">
        <v>499.9</v>
      </c>
      <c r="D122" s="209">
        <v>3565</v>
      </c>
      <c r="E122" s="208">
        <v>551.9</v>
      </c>
      <c r="G122" s="209">
        <v>3765</v>
      </c>
      <c r="H122" s="208">
        <v>603.9</v>
      </c>
      <c r="J122" s="209">
        <v>3965</v>
      </c>
      <c r="K122" s="208">
        <v>655.9</v>
      </c>
      <c r="M122" s="209">
        <v>4165</v>
      </c>
      <c r="N122" s="208">
        <v>707.9</v>
      </c>
    </row>
    <row r="123" spans="1:14" ht="12">
      <c r="A123" s="209">
        <v>3370</v>
      </c>
      <c r="B123" s="208">
        <v>501.2</v>
      </c>
      <c r="D123" s="209">
        <v>3570</v>
      </c>
      <c r="E123" s="208">
        <v>553.2</v>
      </c>
      <c r="G123" s="209">
        <v>3770</v>
      </c>
      <c r="H123" s="208">
        <v>605.2</v>
      </c>
      <c r="J123" s="209">
        <v>3970</v>
      </c>
      <c r="K123" s="208">
        <v>657.2</v>
      </c>
      <c r="M123" s="209">
        <v>4170</v>
      </c>
      <c r="N123" s="208">
        <v>709.2</v>
      </c>
    </row>
    <row r="124" spans="1:14" ht="12">
      <c r="A124" s="209">
        <v>3375</v>
      </c>
      <c r="B124" s="208">
        <v>502.5</v>
      </c>
      <c r="D124" s="209">
        <v>3575</v>
      </c>
      <c r="E124" s="208">
        <v>554.5</v>
      </c>
      <c r="G124" s="209">
        <v>3775</v>
      </c>
      <c r="H124" s="208">
        <v>606.5</v>
      </c>
      <c r="J124" s="209">
        <v>3975</v>
      </c>
      <c r="K124" s="208">
        <v>658.5</v>
      </c>
      <c r="M124" s="209">
        <v>4175</v>
      </c>
      <c r="N124" s="208">
        <v>710.5</v>
      </c>
    </row>
    <row r="125" spans="1:14" ht="12">
      <c r="A125" s="209">
        <v>3380</v>
      </c>
      <c r="B125" s="208">
        <v>503.8</v>
      </c>
      <c r="D125" s="209">
        <v>3580</v>
      </c>
      <c r="E125" s="208">
        <v>555.8</v>
      </c>
      <c r="G125" s="209">
        <v>3780</v>
      </c>
      <c r="H125" s="208">
        <v>607.8</v>
      </c>
      <c r="J125" s="209">
        <v>3980</v>
      </c>
      <c r="K125" s="208">
        <v>659.8</v>
      </c>
      <c r="M125" s="209">
        <v>4180</v>
      </c>
      <c r="N125" s="208">
        <v>711.8</v>
      </c>
    </row>
    <row r="126" spans="1:14" ht="12">
      <c r="A126" s="209">
        <v>3385</v>
      </c>
      <c r="B126" s="208">
        <v>505.1</v>
      </c>
      <c r="D126" s="209">
        <v>3585</v>
      </c>
      <c r="E126" s="208">
        <v>557.1</v>
      </c>
      <c r="G126" s="209">
        <v>3785</v>
      </c>
      <c r="H126" s="208">
        <v>609.1</v>
      </c>
      <c r="J126" s="209">
        <v>3985</v>
      </c>
      <c r="K126" s="208">
        <v>661.1</v>
      </c>
      <c r="M126" s="209">
        <v>4185</v>
      </c>
      <c r="N126" s="208">
        <v>713.1</v>
      </c>
    </row>
    <row r="127" spans="1:14" ht="12">
      <c r="A127" s="209">
        <v>3390</v>
      </c>
      <c r="B127" s="208">
        <v>506.4</v>
      </c>
      <c r="D127" s="209">
        <v>3590</v>
      </c>
      <c r="E127" s="208">
        <v>558.4</v>
      </c>
      <c r="G127" s="209">
        <v>3790</v>
      </c>
      <c r="H127" s="208">
        <v>610.4</v>
      </c>
      <c r="J127" s="209">
        <v>3990</v>
      </c>
      <c r="K127" s="208">
        <v>662.4</v>
      </c>
      <c r="M127" s="209">
        <v>4190</v>
      </c>
      <c r="N127" s="208">
        <v>714.4</v>
      </c>
    </row>
    <row r="128" spans="1:14" ht="12">
      <c r="A128" s="209">
        <v>3395</v>
      </c>
      <c r="B128" s="208">
        <v>507.7</v>
      </c>
      <c r="D128" s="209">
        <v>3595</v>
      </c>
      <c r="E128" s="208">
        <v>559.7</v>
      </c>
      <c r="G128" s="209">
        <v>3795</v>
      </c>
      <c r="H128" s="208">
        <v>611.7</v>
      </c>
      <c r="J128" s="209">
        <v>3995</v>
      </c>
      <c r="K128" s="208">
        <v>663.7</v>
      </c>
      <c r="M128" s="209">
        <v>4195</v>
      </c>
      <c r="N128" s="208">
        <v>715.7</v>
      </c>
    </row>
    <row r="129" spans="1:14" ht="12">
      <c r="A129" s="209">
        <v>3400</v>
      </c>
      <c r="B129" s="208">
        <v>509</v>
      </c>
      <c r="D129" s="209">
        <v>3600</v>
      </c>
      <c r="E129" s="208">
        <v>561</v>
      </c>
      <c r="G129" s="209">
        <v>3800</v>
      </c>
      <c r="H129" s="208">
        <v>613</v>
      </c>
      <c r="J129" s="209">
        <v>4000</v>
      </c>
      <c r="K129" s="208">
        <v>665</v>
      </c>
      <c r="M129" s="209">
        <v>4200</v>
      </c>
      <c r="N129" s="208">
        <v>717</v>
      </c>
    </row>
    <row r="130" spans="1:14" ht="12">
      <c r="A130" s="209">
        <v>3405</v>
      </c>
      <c r="B130" s="208">
        <v>510.3</v>
      </c>
      <c r="D130" s="209">
        <v>3605</v>
      </c>
      <c r="E130" s="208">
        <v>562.3</v>
      </c>
      <c r="G130" s="209">
        <v>3805</v>
      </c>
      <c r="H130" s="208">
        <v>614.3</v>
      </c>
      <c r="J130" s="209">
        <v>4005</v>
      </c>
      <c r="K130" s="208">
        <v>666.3</v>
      </c>
      <c r="M130" s="209">
        <v>4205</v>
      </c>
      <c r="N130" s="208">
        <v>718.3</v>
      </c>
    </row>
    <row r="131" spans="1:14" ht="12">
      <c r="A131" s="209">
        <v>3410</v>
      </c>
      <c r="B131" s="208">
        <v>511.6</v>
      </c>
      <c r="D131" s="209">
        <v>3610</v>
      </c>
      <c r="E131" s="208">
        <v>563.6</v>
      </c>
      <c r="G131" s="209">
        <v>3810</v>
      </c>
      <c r="H131" s="208">
        <v>615.6</v>
      </c>
      <c r="J131" s="209">
        <v>4010</v>
      </c>
      <c r="K131" s="208">
        <v>667.6</v>
      </c>
      <c r="M131" s="209">
        <v>4210</v>
      </c>
      <c r="N131" s="208">
        <v>719.6</v>
      </c>
    </row>
    <row r="132" spans="1:14" ht="12">
      <c r="A132" s="209">
        <v>3415</v>
      </c>
      <c r="B132" s="208">
        <v>512.9</v>
      </c>
      <c r="D132" s="209">
        <v>3615</v>
      </c>
      <c r="E132" s="208">
        <v>564.9</v>
      </c>
      <c r="G132" s="209">
        <v>3815</v>
      </c>
      <c r="H132" s="208">
        <v>616.9</v>
      </c>
      <c r="J132" s="209">
        <v>4015</v>
      </c>
      <c r="K132" s="208">
        <v>668.9</v>
      </c>
      <c r="M132" s="209">
        <v>4215</v>
      </c>
      <c r="N132" s="208">
        <v>720.9</v>
      </c>
    </row>
    <row r="133" spans="1:14" ht="12">
      <c r="A133" s="209">
        <v>3420</v>
      </c>
      <c r="B133" s="208">
        <v>514.2</v>
      </c>
      <c r="D133" s="209">
        <v>3620</v>
      </c>
      <c r="E133" s="208">
        <v>566.2</v>
      </c>
      <c r="G133" s="209">
        <v>3820</v>
      </c>
      <c r="H133" s="208">
        <v>618.2</v>
      </c>
      <c r="J133" s="209">
        <v>4020</v>
      </c>
      <c r="K133" s="208">
        <v>670.2</v>
      </c>
      <c r="M133" s="209">
        <v>4220</v>
      </c>
      <c r="N133" s="208">
        <v>722.2</v>
      </c>
    </row>
    <row r="134" spans="1:14" ht="12">
      <c r="A134" s="209">
        <v>3425</v>
      </c>
      <c r="B134" s="208">
        <v>515.5</v>
      </c>
      <c r="D134" s="209">
        <v>3625</v>
      </c>
      <c r="E134" s="208">
        <v>567.5</v>
      </c>
      <c r="G134" s="209">
        <v>3825</v>
      </c>
      <c r="H134" s="208">
        <v>619.5</v>
      </c>
      <c r="J134" s="209">
        <v>4025</v>
      </c>
      <c r="K134" s="208">
        <v>671.5</v>
      </c>
      <c r="M134" s="209">
        <v>4225</v>
      </c>
      <c r="N134" s="208">
        <v>723.5</v>
      </c>
    </row>
    <row r="135" spans="1:14" ht="12">
      <c r="A135" s="209">
        <v>3430</v>
      </c>
      <c r="B135" s="208">
        <v>516.8</v>
      </c>
      <c r="D135" s="209">
        <v>3630</v>
      </c>
      <c r="E135" s="208">
        <v>568.8</v>
      </c>
      <c r="G135" s="209">
        <v>3830</v>
      </c>
      <c r="H135" s="208">
        <v>620.8</v>
      </c>
      <c r="J135" s="209">
        <v>4030</v>
      </c>
      <c r="K135" s="208">
        <v>672.8</v>
      </c>
      <c r="M135" s="209">
        <v>4230</v>
      </c>
      <c r="N135" s="208">
        <v>724.8</v>
      </c>
    </row>
    <row r="136" spans="1:14" ht="12">
      <c r="A136" s="209">
        <v>3435</v>
      </c>
      <c r="B136" s="208">
        <v>518.1</v>
      </c>
      <c r="D136" s="209">
        <v>3635</v>
      </c>
      <c r="E136" s="208">
        <v>570.1</v>
      </c>
      <c r="G136" s="209">
        <v>3835</v>
      </c>
      <c r="H136" s="208">
        <v>622.1</v>
      </c>
      <c r="J136" s="209">
        <v>4035</v>
      </c>
      <c r="K136" s="208">
        <v>674.1</v>
      </c>
      <c r="M136" s="209">
        <v>4235</v>
      </c>
      <c r="N136" s="208">
        <v>726.1</v>
      </c>
    </row>
    <row r="139" spans="1:5" ht="15.75">
      <c r="A139" s="222" t="s">
        <v>319</v>
      </c>
      <c r="B139" s="221"/>
      <c r="C139" s="220"/>
      <c r="D139" s="220"/>
      <c r="E139" s="220"/>
    </row>
    <row r="141" spans="1:14" ht="36.75">
      <c r="A141" s="218" t="s">
        <v>177</v>
      </c>
      <c r="B141" s="217" t="s">
        <v>176</v>
      </c>
      <c r="D141" s="218" t="s">
        <v>177</v>
      </c>
      <c r="E141" s="217" t="s">
        <v>176</v>
      </c>
      <c r="F141" s="219"/>
      <c r="G141" s="218" t="s">
        <v>177</v>
      </c>
      <c r="H141" s="217" t="s">
        <v>176</v>
      </c>
      <c r="I141" s="219"/>
      <c r="J141" s="218" t="s">
        <v>177</v>
      </c>
      <c r="K141" s="217" t="s">
        <v>176</v>
      </c>
      <c r="L141" s="219"/>
      <c r="M141" s="218" t="s">
        <v>177</v>
      </c>
      <c r="N141" s="217" t="s">
        <v>176</v>
      </c>
    </row>
    <row r="142" spans="1:14" ht="12">
      <c r="A142" s="215" t="s">
        <v>175</v>
      </c>
      <c r="B142" s="216" t="s">
        <v>175</v>
      </c>
      <c r="D142" s="215" t="s">
        <v>175</v>
      </c>
      <c r="E142" s="214" t="s">
        <v>175</v>
      </c>
      <c r="G142" s="215" t="s">
        <v>175</v>
      </c>
      <c r="H142" s="214" t="s">
        <v>175</v>
      </c>
      <c r="J142" s="215" t="s">
        <v>175</v>
      </c>
      <c r="K142" s="214" t="s">
        <v>175</v>
      </c>
      <c r="M142" s="215" t="s">
        <v>175</v>
      </c>
      <c r="N142" s="214" t="s">
        <v>175</v>
      </c>
    </row>
    <row r="143" spans="1:14" ht="12">
      <c r="A143" s="212">
        <v>4240</v>
      </c>
      <c r="B143" s="208">
        <v>727.4</v>
      </c>
      <c r="D143" s="209">
        <v>4440</v>
      </c>
      <c r="E143" s="208">
        <v>779.4</v>
      </c>
      <c r="F143" s="213"/>
      <c r="G143" s="209">
        <v>4640</v>
      </c>
      <c r="H143" s="208">
        <v>831.4</v>
      </c>
      <c r="I143" s="213"/>
      <c r="J143" s="209">
        <v>4840</v>
      </c>
      <c r="K143" s="208">
        <v>883.4</v>
      </c>
      <c r="L143" s="213"/>
      <c r="M143" s="209">
        <v>5040</v>
      </c>
      <c r="N143" s="208">
        <v>935.4</v>
      </c>
    </row>
    <row r="144" spans="1:14" ht="12">
      <c r="A144" s="209">
        <v>4245</v>
      </c>
      <c r="B144" s="208">
        <v>728.7</v>
      </c>
      <c r="D144" s="209">
        <v>4445</v>
      </c>
      <c r="E144" s="208">
        <v>780.7</v>
      </c>
      <c r="G144" s="209">
        <v>4645</v>
      </c>
      <c r="H144" s="208">
        <v>832.7</v>
      </c>
      <c r="J144" s="209">
        <v>4845</v>
      </c>
      <c r="K144" s="208">
        <v>884.7</v>
      </c>
      <c r="M144" s="209">
        <v>5045</v>
      </c>
      <c r="N144" s="208">
        <v>936.7</v>
      </c>
    </row>
    <row r="145" spans="1:14" ht="12">
      <c r="A145" s="212">
        <v>4250</v>
      </c>
      <c r="B145" s="208">
        <v>730</v>
      </c>
      <c r="D145" s="209">
        <v>4450</v>
      </c>
      <c r="E145" s="208">
        <v>782</v>
      </c>
      <c r="G145" s="209">
        <v>4650</v>
      </c>
      <c r="H145" s="208">
        <v>834</v>
      </c>
      <c r="J145" s="209">
        <v>4850</v>
      </c>
      <c r="K145" s="208">
        <v>886</v>
      </c>
      <c r="M145" s="209">
        <v>5050</v>
      </c>
      <c r="N145" s="208">
        <v>938</v>
      </c>
    </row>
    <row r="146" spans="1:14" ht="12">
      <c r="A146" s="209">
        <v>4255</v>
      </c>
      <c r="B146" s="208">
        <v>731.3</v>
      </c>
      <c r="D146" s="209">
        <v>4455</v>
      </c>
      <c r="E146" s="208">
        <v>783.3</v>
      </c>
      <c r="G146" s="209">
        <v>4655</v>
      </c>
      <c r="H146" s="208">
        <v>835.3</v>
      </c>
      <c r="J146" s="209">
        <v>4855</v>
      </c>
      <c r="K146" s="208">
        <v>887.3</v>
      </c>
      <c r="M146" s="209">
        <v>5055</v>
      </c>
      <c r="N146" s="208">
        <v>939.3</v>
      </c>
    </row>
    <row r="147" spans="1:14" ht="12">
      <c r="A147" s="212">
        <v>4260</v>
      </c>
      <c r="B147" s="208">
        <v>732.6</v>
      </c>
      <c r="D147" s="209">
        <v>4460</v>
      </c>
      <c r="E147" s="208">
        <v>784.6</v>
      </c>
      <c r="G147" s="209">
        <v>4660</v>
      </c>
      <c r="H147" s="208">
        <v>836.6</v>
      </c>
      <c r="J147" s="209">
        <v>4860</v>
      </c>
      <c r="K147" s="208">
        <v>888.6</v>
      </c>
      <c r="M147" s="209">
        <v>5060</v>
      </c>
      <c r="N147" s="208">
        <v>940.6</v>
      </c>
    </row>
    <row r="148" spans="1:14" ht="12">
      <c r="A148" s="209">
        <v>4265</v>
      </c>
      <c r="B148" s="208">
        <v>733.9</v>
      </c>
      <c r="D148" s="209">
        <v>4465</v>
      </c>
      <c r="E148" s="208">
        <v>785.9</v>
      </c>
      <c r="G148" s="209">
        <v>4665</v>
      </c>
      <c r="H148" s="208">
        <v>837.9</v>
      </c>
      <c r="J148" s="209">
        <v>4865</v>
      </c>
      <c r="K148" s="208">
        <v>889.9</v>
      </c>
      <c r="M148" s="209">
        <v>5065</v>
      </c>
      <c r="N148" s="208">
        <v>941.9</v>
      </c>
    </row>
    <row r="149" spans="1:14" ht="12">
      <c r="A149" s="212">
        <v>4270</v>
      </c>
      <c r="B149" s="208">
        <v>735.2</v>
      </c>
      <c r="D149" s="209">
        <v>4470</v>
      </c>
      <c r="E149" s="208">
        <v>787.2</v>
      </c>
      <c r="G149" s="209">
        <v>4670</v>
      </c>
      <c r="H149" s="208">
        <v>839.2</v>
      </c>
      <c r="J149" s="209">
        <v>4870</v>
      </c>
      <c r="K149" s="208">
        <v>891.2</v>
      </c>
      <c r="M149" s="209">
        <v>5070</v>
      </c>
      <c r="N149" s="208">
        <v>943.2</v>
      </c>
    </row>
    <row r="150" spans="1:14" ht="12">
      <c r="A150" s="209">
        <v>4275</v>
      </c>
      <c r="B150" s="208">
        <v>736.5</v>
      </c>
      <c r="D150" s="209">
        <v>4475</v>
      </c>
      <c r="E150" s="208">
        <v>788.5</v>
      </c>
      <c r="G150" s="209">
        <v>4675</v>
      </c>
      <c r="H150" s="208">
        <v>840.5</v>
      </c>
      <c r="J150" s="209">
        <v>4875</v>
      </c>
      <c r="K150" s="208">
        <v>892.5</v>
      </c>
      <c r="M150" s="209">
        <v>5075</v>
      </c>
      <c r="N150" s="208">
        <v>944.5</v>
      </c>
    </row>
    <row r="151" spans="1:14" ht="12">
      <c r="A151" s="212">
        <v>4280</v>
      </c>
      <c r="B151" s="208">
        <v>737.800000000001</v>
      </c>
      <c r="D151" s="209">
        <v>4480</v>
      </c>
      <c r="E151" s="208">
        <v>789.800000000001</v>
      </c>
      <c r="G151" s="209">
        <v>4680</v>
      </c>
      <c r="H151" s="208">
        <v>841.800000000001</v>
      </c>
      <c r="J151" s="209">
        <v>4880</v>
      </c>
      <c r="K151" s="208">
        <v>893.800000000001</v>
      </c>
      <c r="M151" s="209">
        <v>5080</v>
      </c>
      <c r="N151" s="208">
        <v>945.800000000001</v>
      </c>
    </row>
    <row r="152" spans="1:14" ht="12">
      <c r="A152" s="209">
        <v>4285</v>
      </c>
      <c r="B152" s="208">
        <v>739.100000000001</v>
      </c>
      <c r="D152" s="209">
        <v>4485</v>
      </c>
      <c r="E152" s="208">
        <v>791.100000000001</v>
      </c>
      <c r="G152" s="209">
        <v>4685</v>
      </c>
      <c r="H152" s="208">
        <v>843.100000000001</v>
      </c>
      <c r="J152" s="209">
        <v>4885</v>
      </c>
      <c r="K152" s="208">
        <v>895.100000000001</v>
      </c>
      <c r="M152" s="209">
        <v>5085</v>
      </c>
      <c r="N152" s="208">
        <v>947.100000000001</v>
      </c>
    </row>
    <row r="153" spans="1:14" ht="12">
      <c r="A153" s="212">
        <v>4290</v>
      </c>
      <c r="B153" s="208">
        <v>740.400000000001</v>
      </c>
      <c r="D153" s="209">
        <v>4490</v>
      </c>
      <c r="E153" s="208">
        <v>792.400000000001</v>
      </c>
      <c r="G153" s="209">
        <v>4690</v>
      </c>
      <c r="H153" s="208">
        <v>844.400000000001</v>
      </c>
      <c r="J153" s="209">
        <v>4890</v>
      </c>
      <c r="K153" s="208">
        <v>896.400000000001</v>
      </c>
      <c r="M153" s="209">
        <v>5090</v>
      </c>
      <c r="N153" s="208">
        <v>948.400000000001</v>
      </c>
    </row>
    <row r="154" spans="1:14" ht="12">
      <c r="A154" s="209">
        <v>4295</v>
      </c>
      <c r="B154" s="208">
        <v>741.700000000001</v>
      </c>
      <c r="D154" s="209">
        <v>4495</v>
      </c>
      <c r="E154" s="208">
        <v>793.700000000001</v>
      </c>
      <c r="G154" s="209">
        <v>4695</v>
      </c>
      <c r="H154" s="208">
        <v>845.700000000001</v>
      </c>
      <c r="J154" s="209">
        <v>4895</v>
      </c>
      <c r="K154" s="208">
        <v>897.700000000001</v>
      </c>
      <c r="M154" s="209">
        <v>5095</v>
      </c>
      <c r="N154" s="208">
        <v>949.700000000001</v>
      </c>
    </row>
    <row r="155" spans="1:14" ht="12">
      <c r="A155" s="212">
        <v>4300</v>
      </c>
      <c r="B155" s="208">
        <v>743.000000000001</v>
      </c>
      <c r="D155" s="209">
        <v>4500</v>
      </c>
      <c r="E155" s="208">
        <v>795.000000000001</v>
      </c>
      <c r="G155" s="209">
        <v>4700</v>
      </c>
      <c r="H155" s="208">
        <v>847.000000000001</v>
      </c>
      <c r="J155" s="209">
        <v>4900</v>
      </c>
      <c r="K155" s="208">
        <v>899.000000000001</v>
      </c>
      <c r="M155" s="209">
        <v>5100</v>
      </c>
      <c r="N155" s="208">
        <v>951.000000000001</v>
      </c>
    </row>
    <row r="156" spans="1:14" ht="12">
      <c r="A156" s="209">
        <v>4305</v>
      </c>
      <c r="B156" s="208">
        <v>744.300000000001</v>
      </c>
      <c r="D156" s="209">
        <v>4505</v>
      </c>
      <c r="E156" s="208">
        <v>796.300000000001</v>
      </c>
      <c r="G156" s="209">
        <v>4705</v>
      </c>
      <c r="H156" s="208">
        <v>848.300000000001</v>
      </c>
      <c r="J156" s="209">
        <v>4905</v>
      </c>
      <c r="K156" s="208">
        <v>900.300000000001</v>
      </c>
      <c r="M156" s="209">
        <v>5105</v>
      </c>
      <c r="N156" s="208">
        <v>952.300000000001</v>
      </c>
    </row>
    <row r="157" spans="1:14" ht="12">
      <c r="A157" s="212">
        <v>4310</v>
      </c>
      <c r="B157" s="208">
        <v>745.600000000001</v>
      </c>
      <c r="D157" s="209">
        <v>4510</v>
      </c>
      <c r="E157" s="208">
        <v>797.600000000001</v>
      </c>
      <c r="G157" s="209">
        <v>4710</v>
      </c>
      <c r="H157" s="208">
        <v>849.600000000001</v>
      </c>
      <c r="J157" s="209">
        <v>4910</v>
      </c>
      <c r="K157" s="208">
        <v>901.600000000001</v>
      </c>
      <c r="M157" s="209">
        <v>5110</v>
      </c>
      <c r="N157" s="208">
        <v>953.600000000001</v>
      </c>
    </row>
    <row r="158" spans="1:14" ht="12">
      <c r="A158" s="209">
        <v>4315</v>
      </c>
      <c r="B158" s="208">
        <v>746.900000000001</v>
      </c>
      <c r="D158" s="209">
        <v>4515</v>
      </c>
      <c r="E158" s="208">
        <v>798.900000000001</v>
      </c>
      <c r="G158" s="209">
        <v>4715</v>
      </c>
      <c r="H158" s="208">
        <v>850.900000000001</v>
      </c>
      <c r="J158" s="209">
        <v>4915</v>
      </c>
      <c r="K158" s="208">
        <v>902.900000000001</v>
      </c>
      <c r="M158" s="209">
        <v>5115</v>
      </c>
      <c r="N158" s="208">
        <v>954.900000000001</v>
      </c>
    </row>
    <row r="159" spans="1:14" ht="12">
      <c r="A159" s="212">
        <v>4320</v>
      </c>
      <c r="B159" s="208">
        <v>748.200000000001</v>
      </c>
      <c r="D159" s="209">
        <v>4520</v>
      </c>
      <c r="E159" s="208">
        <v>800.200000000001</v>
      </c>
      <c r="G159" s="209">
        <v>4720</v>
      </c>
      <c r="H159" s="208">
        <v>852.200000000001</v>
      </c>
      <c r="J159" s="209">
        <v>4920</v>
      </c>
      <c r="K159" s="208">
        <v>904.200000000001</v>
      </c>
      <c r="M159" s="209">
        <v>5120</v>
      </c>
      <c r="N159" s="208">
        <v>956.200000000001</v>
      </c>
    </row>
    <row r="160" spans="1:14" ht="12">
      <c r="A160" s="209">
        <v>4325</v>
      </c>
      <c r="B160" s="208">
        <v>749.500000000001</v>
      </c>
      <c r="D160" s="209">
        <v>4525</v>
      </c>
      <c r="E160" s="208">
        <v>801.500000000001</v>
      </c>
      <c r="G160" s="209">
        <v>4725</v>
      </c>
      <c r="H160" s="208">
        <v>853.500000000001</v>
      </c>
      <c r="J160" s="209">
        <v>4925</v>
      </c>
      <c r="K160" s="208">
        <v>905.500000000001</v>
      </c>
      <c r="M160" s="209">
        <v>5125</v>
      </c>
      <c r="N160" s="208">
        <v>957.500000000001</v>
      </c>
    </row>
    <row r="161" spans="1:14" ht="12">
      <c r="A161" s="212">
        <v>4330</v>
      </c>
      <c r="B161" s="208">
        <v>750.800000000001</v>
      </c>
      <c r="D161" s="209">
        <v>4530</v>
      </c>
      <c r="E161" s="208">
        <v>802.800000000001</v>
      </c>
      <c r="G161" s="209">
        <v>4730</v>
      </c>
      <c r="H161" s="208">
        <v>854.800000000001</v>
      </c>
      <c r="J161" s="209">
        <v>4930</v>
      </c>
      <c r="K161" s="208">
        <v>906.800000000001</v>
      </c>
      <c r="M161" s="209">
        <v>5130</v>
      </c>
      <c r="N161" s="208">
        <v>958.800000000001</v>
      </c>
    </row>
    <row r="162" spans="1:14" ht="12">
      <c r="A162" s="209">
        <v>4335</v>
      </c>
      <c r="B162" s="208">
        <v>752.100000000001</v>
      </c>
      <c r="D162" s="209">
        <v>4535</v>
      </c>
      <c r="E162" s="208">
        <v>804.100000000001</v>
      </c>
      <c r="G162" s="209">
        <v>4735</v>
      </c>
      <c r="H162" s="208">
        <v>856.100000000001</v>
      </c>
      <c r="J162" s="209">
        <v>4935</v>
      </c>
      <c r="K162" s="208">
        <v>908.100000000001</v>
      </c>
      <c r="M162" s="209">
        <v>5135</v>
      </c>
      <c r="N162" s="208">
        <v>960.100000000001</v>
      </c>
    </row>
    <row r="163" spans="1:14" ht="12">
      <c r="A163" s="212">
        <v>4340</v>
      </c>
      <c r="B163" s="208">
        <v>753.400000000001</v>
      </c>
      <c r="D163" s="209">
        <v>4540</v>
      </c>
      <c r="E163" s="208">
        <v>805.400000000001</v>
      </c>
      <c r="G163" s="209">
        <v>4740</v>
      </c>
      <c r="H163" s="208">
        <v>857.400000000001</v>
      </c>
      <c r="J163" s="209">
        <v>4940</v>
      </c>
      <c r="K163" s="208">
        <v>909.400000000001</v>
      </c>
      <c r="M163" s="209">
        <v>5140</v>
      </c>
      <c r="N163" s="208">
        <v>961.400000000001</v>
      </c>
    </row>
    <row r="164" spans="1:14" ht="12">
      <c r="A164" s="209">
        <v>4345</v>
      </c>
      <c r="B164" s="208">
        <v>754.700000000001</v>
      </c>
      <c r="D164" s="209">
        <v>4545</v>
      </c>
      <c r="E164" s="208">
        <v>806.700000000001</v>
      </c>
      <c r="G164" s="209">
        <v>4745</v>
      </c>
      <c r="H164" s="208">
        <v>858.700000000001</v>
      </c>
      <c r="J164" s="209">
        <v>4945</v>
      </c>
      <c r="K164" s="208">
        <v>910.700000000001</v>
      </c>
      <c r="M164" s="209">
        <v>5145</v>
      </c>
      <c r="N164" s="208">
        <v>962.700000000001</v>
      </c>
    </row>
    <row r="165" spans="1:14" ht="12">
      <c r="A165" s="212">
        <v>4350</v>
      </c>
      <c r="B165" s="208">
        <v>756.000000000001</v>
      </c>
      <c r="D165" s="209">
        <v>4550</v>
      </c>
      <c r="E165" s="208">
        <v>808.000000000001</v>
      </c>
      <c r="G165" s="209">
        <v>4750</v>
      </c>
      <c r="H165" s="208">
        <v>860.000000000001</v>
      </c>
      <c r="J165" s="209">
        <v>4950</v>
      </c>
      <c r="K165" s="208">
        <v>912.000000000001</v>
      </c>
      <c r="M165" s="209">
        <v>5150</v>
      </c>
      <c r="N165" s="208">
        <v>964.000000000001</v>
      </c>
    </row>
    <row r="166" spans="1:14" ht="12">
      <c r="A166" s="209">
        <v>4355</v>
      </c>
      <c r="B166" s="208">
        <v>757.300000000002</v>
      </c>
      <c r="D166" s="209">
        <v>4555</v>
      </c>
      <c r="E166" s="208">
        <v>809.300000000002</v>
      </c>
      <c r="G166" s="209">
        <v>4755</v>
      </c>
      <c r="H166" s="208">
        <v>861.300000000002</v>
      </c>
      <c r="J166" s="209">
        <v>4955</v>
      </c>
      <c r="K166" s="208">
        <v>913.300000000002</v>
      </c>
      <c r="M166" s="209">
        <v>5155</v>
      </c>
      <c r="N166" s="208">
        <v>965.300000000002</v>
      </c>
    </row>
    <row r="167" spans="1:14" ht="12">
      <c r="A167" s="212">
        <v>4360</v>
      </c>
      <c r="B167" s="208">
        <v>758.600000000002</v>
      </c>
      <c r="D167" s="209">
        <v>4560</v>
      </c>
      <c r="E167" s="208">
        <v>810.600000000002</v>
      </c>
      <c r="G167" s="209">
        <v>4760</v>
      </c>
      <c r="H167" s="208">
        <v>862.600000000002</v>
      </c>
      <c r="J167" s="209">
        <v>4960</v>
      </c>
      <c r="K167" s="208">
        <v>914.600000000002</v>
      </c>
      <c r="M167" s="209">
        <v>5160</v>
      </c>
      <c r="N167" s="208">
        <v>966.600000000002</v>
      </c>
    </row>
    <row r="168" spans="1:14" ht="12">
      <c r="A168" s="209">
        <v>4365</v>
      </c>
      <c r="B168" s="208">
        <v>759.900000000002</v>
      </c>
      <c r="D168" s="209">
        <v>4565</v>
      </c>
      <c r="E168" s="208">
        <v>811.900000000002</v>
      </c>
      <c r="G168" s="209">
        <v>4765</v>
      </c>
      <c r="H168" s="208">
        <v>863.900000000002</v>
      </c>
      <c r="J168" s="209">
        <v>4965</v>
      </c>
      <c r="K168" s="208">
        <v>915.900000000002</v>
      </c>
      <c r="M168" s="209">
        <v>5165</v>
      </c>
      <c r="N168" s="208">
        <v>967.900000000002</v>
      </c>
    </row>
    <row r="169" spans="1:14" ht="12">
      <c r="A169" s="212">
        <v>4370</v>
      </c>
      <c r="B169" s="208">
        <v>761.200000000002</v>
      </c>
      <c r="D169" s="209">
        <v>4570</v>
      </c>
      <c r="E169" s="208">
        <v>813.200000000002</v>
      </c>
      <c r="G169" s="209">
        <v>4770</v>
      </c>
      <c r="H169" s="208">
        <v>865.200000000002</v>
      </c>
      <c r="J169" s="209">
        <v>4970</v>
      </c>
      <c r="K169" s="208">
        <v>917.200000000002</v>
      </c>
      <c r="M169" s="209">
        <v>5170</v>
      </c>
      <c r="N169" s="208">
        <v>969.200000000002</v>
      </c>
    </row>
    <row r="170" spans="1:14" ht="12">
      <c r="A170" s="209">
        <v>4375</v>
      </c>
      <c r="B170" s="208">
        <v>762.500000000002</v>
      </c>
      <c r="D170" s="209">
        <v>4575</v>
      </c>
      <c r="E170" s="208">
        <v>814.500000000002</v>
      </c>
      <c r="G170" s="209">
        <v>4775</v>
      </c>
      <c r="H170" s="208">
        <v>866.500000000002</v>
      </c>
      <c r="J170" s="209">
        <v>4975</v>
      </c>
      <c r="K170" s="208">
        <v>918.500000000002</v>
      </c>
      <c r="M170" s="209">
        <v>5175</v>
      </c>
      <c r="N170" s="208">
        <v>970.500000000002</v>
      </c>
    </row>
    <row r="171" spans="1:14" ht="12">
      <c r="A171" s="212">
        <v>4380</v>
      </c>
      <c r="B171" s="208">
        <v>763.800000000002</v>
      </c>
      <c r="D171" s="209">
        <v>4580</v>
      </c>
      <c r="E171" s="208">
        <v>815.800000000002</v>
      </c>
      <c r="G171" s="209">
        <v>4780</v>
      </c>
      <c r="H171" s="208">
        <v>867.800000000002</v>
      </c>
      <c r="J171" s="209">
        <v>4980</v>
      </c>
      <c r="K171" s="208">
        <v>919.800000000002</v>
      </c>
      <c r="M171" s="209">
        <v>5180</v>
      </c>
      <c r="N171" s="208">
        <v>971.800000000002</v>
      </c>
    </row>
    <row r="172" spans="1:14" ht="12">
      <c r="A172" s="209">
        <v>4385</v>
      </c>
      <c r="B172" s="208">
        <v>765.100000000002</v>
      </c>
      <c r="D172" s="209">
        <v>4585</v>
      </c>
      <c r="E172" s="208">
        <v>817.100000000002</v>
      </c>
      <c r="G172" s="209">
        <v>4785</v>
      </c>
      <c r="H172" s="208">
        <v>869.100000000002</v>
      </c>
      <c r="J172" s="209">
        <v>4985</v>
      </c>
      <c r="K172" s="208">
        <v>921.100000000002</v>
      </c>
      <c r="M172" s="209">
        <v>5185</v>
      </c>
      <c r="N172" s="208">
        <v>973.100000000002</v>
      </c>
    </row>
    <row r="173" spans="1:14" ht="12">
      <c r="A173" s="212">
        <v>4390</v>
      </c>
      <c r="B173" s="208">
        <v>766.400000000002</v>
      </c>
      <c r="D173" s="209">
        <v>4590</v>
      </c>
      <c r="E173" s="208">
        <v>818.400000000002</v>
      </c>
      <c r="G173" s="209">
        <v>4790</v>
      </c>
      <c r="H173" s="208">
        <v>870.400000000002</v>
      </c>
      <c r="J173" s="209">
        <v>4990</v>
      </c>
      <c r="K173" s="208">
        <v>922.400000000002</v>
      </c>
      <c r="M173" s="209">
        <v>5190</v>
      </c>
      <c r="N173" s="208">
        <v>974.400000000002</v>
      </c>
    </row>
    <row r="174" spans="1:14" ht="12">
      <c r="A174" s="209">
        <v>4395</v>
      </c>
      <c r="B174" s="208">
        <v>767.700000000002</v>
      </c>
      <c r="D174" s="209">
        <v>4595</v>
      </c>
      <c r="E174" s="208">
        <v>819.700000000002</v>
      </c>
      <c r="G174" s="209">
        <v>4795</v>
      </c>
      <c r="H174" s="208">
        <v>871.700000000002</v>
      </c>
      <c r="J174" s="209">
        <v>4995</v>
      </c>
      <c r="K174" s="208">
        <v>923.700000000002</v>
      </c>
      <c r="M174" s="209">
        <v>5195</v>
      </c>
      <c r="N174" s="208">
        <v>975.700000000002</v>
      </c>
    </row>
    <row r="175" spans="1:14" ht="12">
      <c r="A175" s="212">
        <v>4400</v>
      </c>
      <c r="B175" s="208">
        <v>769.000000000002</v>
      </c>
      <c r="D175" s="209">
        <v>4600</v>
      </c>
      <c r="E175" s="208">
        <v>821.000000000002</v>
      </c>
      <c r="G175" s="209">
        <v>4800</v>
      </c>
      <c r="H175" s="208">
        <v>873.000000000002</v>
      </c>
      <c r="J175" s="209">
        <v>5000</v>
      </c>
      <c r="K175" s="208">
        <v>925.000000000002</v>
      </c>
      <c r="M175" s="209">
        <v>5200</v>
      </c>
      <c r="N175" s="208">
        <v>977.000000000002</v>
      </c>
    </row>
    <row r="176" spans="1:14" ht="12">
      <c r="A176" s="209">
        <v>4405</v>
      </c>
      <c r="B176" s="208">
        <v>770.300000000002</v>
      </c>
      <c r="D176" s="209">
        <v>4605</v>
      </c>
      <c r="E176" s="208">
        <v>822.300000000002</v>
      </c>
      <c r="G176" s="209">
        <v>4805</v>
      </c>
      <c r="H176" s="208">
        <v>874.300000000002</v>
      </c>
      <c r="J176" s="209">
        <v>5005</v>
      </c>
      <c r="K176" s="208">
        <v>926.300000000002</v>
      </c>
      <c r="M176" s="209">
        <v>5205</v>
      </c>
      <c r="N176" s="208">
        <v>978.300000000002</v>
      </c>
    </row>
    <row r="177" spans="1:14" ht="12">
      <c r="A177" s="212">
        <v>4410</v>
      </c>
      <c r="B177" s="208">
        <v>771.600000000002</v>
      </c>
      <c r="D177" s="209">
        <v>4610</v>
      </c>
      <c r="E177" s="208">
        <v>823.600000000002</v>
      </c>
      <c r="G177" s="209">
        <v>4810</v>
      </c>
      <c r="H177" s="208">
        <v>875.600000000002</v>
      </c>
      <c r="J177" s="209">
        <v>5010</v>
      </c>
      <c r="K177" s="208">
        <v>927.600000000002</v>
      </c>
      <c r="M177" s="209">
        <v>5210</v>
      </c>
      <c r="N177" s="208">
        <v>979.600000000002</v>
      </c>
    </row>
    <row r="178" spans="1:14" ht="12">
      <c r="A178" s="209">
        <v>4415</v>
      </c>
      <c r="B178" s="208">
        <v>772.900000000002</v>
      </c>
      <c r="D178" s="209">
        <v>4615</v>
      </c>
      <c r="E178" s="208">
        <v>824.900000000002</v>
      </c>
      <c r="G178" s="209">
        <v>4815</v>
      </c>
      <c r="H178" s="208">
        <v>876.900000000002</v>
      </c>
      <c r="J178" s="209">
        <v>5015</v>
      </c>
      <c r="K178" s="208">
        <v>928.900000000002</v>
      </c>
      <c r="M178" s="209">
        <v>5215</v>
      </c>
      <c r="N178" s="208">
        <v>980.900000000002</v>
      </c>
    </row>
    <row r="179" spans="1:14" ht="12">
      <c r="A179" s="212">
        <v>4420</v>
      </c>
      <c r="B179" s="208">
        <v>774.200000000002</v>
      </c>
      <c r="D179" s="209">
        <v>4620</v>
      </c>
      <c r="E179" s="208">
        <v>826.200000000002</v>
      </c>
      <c r="G179" s="209">
        <v>4820</v>
      </c>
      <c r="H179" s="208">
        <v>878.200000000002</v>
      </c>
      <c r="J179" s="209">
        <v>5020</v>
      </c>
      <c r="K179" s="208">
        <v>930.200000000002</v>
      </c>
      <c r="M179" s="209">
        <v>5220</v>
      </c>
      <c r="N179" s="208">
        <v>982.200000000002</v>
      </c>
    </row>
    <row r="180" spans="1:14" ht="12">
      <c r="A180" s="209">
        <v>4425</v>
      </c>
      <c r="B180" s="208">
        <v>775.500000000003</v>
      </c>
      <c r="D180" s="209">
        <v>4625</v>
      </c>
      <c r="E180" s="208">
        <v>827.500000000003</v>
      </c>
      <c r="G180" s="209">
        <v>4825</v>
      </c>
      <c r="H180" s="208">
        <v>879.500000000003</v>
      </c>
      <c r="J180" s="209">
        <v>5025</v>
      </c>
      <c r="K180" s="208">
        <v>931.500000000003</v>
      </c>
      <c r="M180" s="209">
        <v>5225</v>
      </c>
      <c r="N180" s="208">
        <v>983.500000000003</v>
      </c>
    </row>
    <row r="181" spans="1:14" ht="12">
      <c r="A181" s="212">
        <v>4430</v>
      </c>
      <c r="B181" s="208">
        <v>776.800000000003</v>
      </c>
      <c r="D181" s="209">
        <v>4630</v>
      </c>
      <c r="E181" s="208">
        <v>828.800000000003</v>
      </c>
      <c r="G181" s="209">
        <v>4830</v>
      </c>
      <c r="H181" s="208">
        <v>880.800000000003</v>
      </c>
      <c r="J181" s="209">
        <v>5030</v>
      </c>
      <c r="K181" s="208">
        <v>932.800000000003</v>
      </c>
      <c r="M181" s="211" t="s">
        <v>174</v>
      </c>
      <c r="N181" s="210"/>
    </row>
    <row r="182" spans="1:14" ht="12">
      <c r="A182" s="209">
        <v>4435</v>
      </c>
      <c r="B182" s="208">
        <v>778.100000000003</v>
      </c>
      <c r="D182" s="209">
        <v>4635</v>
      </c>
      <c r="E182" s="208">
        <v>830.100000000003</v>
      </c>
      <c r="G182" s="209">
        <v>4835</v>
      </c>
      <c r="H182" s="208">
        <v>882.100000000003</v>
      </c>
      <c r="J182" s="209">
        <v>5035</v>
      </c>
      <c r="K182" s="208">
        <v>934.100000000003</v>
      </c>
      <c r="M182" s="207" t="s">
        <v>173</v>
      </c>
      <c r="N182" s="206" t="s">
        <v>172</v>
      </c>
    </row>
  </sheetData>
  <sheetProtection/>
  <printOptions horizontalCentered="1" verticalCentered="1"/>
  <pageMargins left="0.11811023622047245" right="0.15748031496062992" top="0.1968503937007874" bottom="0.1968503937007874" header="0.5118110236220472" footer="0.2755905511811024"/>
  <pageSetup fitToHeight="4" fitToWidth="1" horizontalDpi="600" verticalDpi="600" orientation="landscape" paperSize="9" r:id="rId1"/>
  <rowBreaks count="13" manualBreakCount="13">
    <brk id="62" max="255" man="1"/>
    <brk id="124" max="255" man="1"/>
    <brk id="184" max="255" man="1"/>
    <brk id="244" max="255" man="1"/>
    <brk id="304" max="255" man="1"/>
    <brk id="364" max="255" man="1"/>
    <brk id="424" max="255" man="1"/>
    <brk id="484" max="255" man="1"/>
    <brk id="544" max="255" man="1"/>
    <brk id="604" max="255" man="1"/>
    <brk id="664" max="255" man="1"/>
    <brk id="724" max="255" man="1"/>
    <brk id="7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225"/>
  <sheetViews>
    <sheetView zoomScalePageLayoutView="0" workbookViewId="0" topLeftCell="A1">
      <selection activeCell="A2" sqref="A2"/>
    </sheetView>
  </sheetViews>
  <sheetFormatPr defaultColWidth="9.421875" defaultRowHeight="12.75"/>
  <cols>
    <col min="1" max="1" width="9.421875" style="205" customWidth="1"/>
    <col min="2" max="2" width="9.421875" style="204" customWidth="1"/>
    <col min="3" max="16384" width="9.421875" style="203" customWidth="1"/>
  </cols>
  <sheetData>
    <row r="1" spans="1:14" s="224" customFormat="1" ht="15.75">
      <c r="A1" s="222" t="s">
        <v>320</v>
      </c>
      <c r="B1" s="221"/>
      <c r="C1" s="220"/>
      <c r="D1" s="220"/>
      <c r="E1" s="220"/>
      <c r="F1" s="220"/>
      <c r="G1" s="220"/>
      <c r="H1" s="232"/>
      <c r="I1" s="220"/>
      <c r="J1" s="220"/>
      <c r="K1" s="222"/>
      <c r="L1" s="225"/>
      <c r="N1" s="220"/>
    </row>
    <row r="2" spans="1:14" s="224" customFormat="1" ht="7.5" customHeight="1">
      <c r="A2" s="223"/>
      <c r="B2" s="221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219" customFormat="1" ht="40.5" customHeight="1">
      <c r="A3" s="218" t="s">
        <v>181</v>
      </c>
      <c r="B3" s="231" t="s">
        <v>180</v>
      </c>
      <c r="D3" s="218" t="s">
        <v>181</v>
      </c>
      <c r="E3" s="217" t="s">
        <v>176</v>
      </c>
      <c r="G3" s="218" t="s">
        <v>181</v>
      </c>
      <c r="H3" s="217" t="s">
        <v>176</v>
      </c>
      <c r="J3" s="218" t="s">
        <v>181</v>
      </c>
      <c r="K3" s="217" t="s">
        <v>176</v>
      </c>
      <c r="M3" s="218" t="s">
        <v>181</v>
      </c>
      <c r="N3" s="217" t="s">
        <v>176</v>
      </c>
    </row>
    <row r="4" spans="1:14" ht="12">
      <c r="A4" s="215" t="s">
        <v>175</v>
      </c>
      <c r="B4" s="230" t="s">
        <v>175</v>
      </c>
      <c r="D4" s="215" t="s">
        <v>175</v>
      </c>
      <c r="E4" s="214" t="s">
        <v>175</v>
      </c>
      <c r="G4" s="215" t="s">
        <v>175</v>
      </c>
      <c r="H4" s="214" t="s">
        <v>175</v>
      </c>
      <c r="J4" s="215" t="s">
        <v>175</v>
      </c>
      <c r="K4" s="214" t="s">
        <v>175</v>
      </c>
      <c r="M4" s="215" t="s">
        <v>175</v>
      </c>
      <c r="N4" s="214" t="s">
        <v>175</v>
      </c>
    </row>
    <row r="5" spans="1:14" s="213" customFormat="1" ht="12">
      <c r="A5" s="229"/>
      <c r="B5" s="208"/>
      <c r="D5" s="209">
        <v>327</v>
      </c>
      <c r="E5" s="208">
        <v>8.19</v>
      </c>
      <c r="G5" s="209">
        <v>367</v>
      </c>
      <c r="H5" s="208">
        <v>16.59</v>
      </c>
      <c r="J5" s="209">
        <v>407</v>
      </c>
      <c r="K5" s="208">
        <v>24.99</v>
      </c>
      <c r="M5" s="209">
        <v>447</v>
      </c>
      <c r="N5" s="208">
        <v>33.39</v>
      </c>
    </row>
    <row r="6" spans="1:14" ht="12">
      <c r="A6" s="212" t="s">
        <v>182</v>
      </c>
      <c r="B6" s="228" t="s">
        <v>178</v>
      </c>
      <c r="D6" s="209">
        <v>328</v>
      </c>
      <c r="E6" s="208">
        <v>8.4</v>
      </c>
      <c r="G6" s="209">
        <v>368</v>
      </c>
      <c r="H6" s="208">
        <v>16.8</v>
      </c>
      <c r="J6" s="209">
        <v>408</v>
      </c>
      <c r="K6" s="208">
        <v>25.2</v>
      </c>
      <c r="M6" s="209">
        <v>448</v>
      </c>
      <c r="N6" s="208">
        <v>33.6</v>
      </c>
    </row>
    <row r="7" spans="1:14" ht="12">
      <c r="A7" s="209">
        <v>289</v>
      </c>
      <c r="B7" s="208">
        <v>0.21</v>
      </c>
      <c r="D7" s="209">
        <v>329</v>
      </c>
      <c r="E7" s="208">
        <v>8.61</v>
      </c>
      <c r="G7" s="209">
        <v>369</v>
      </c>
      <c r="H7" s="208">
        <v>17.01</v>
      </c>
      <c r="J7" s="209">
        <v>409</v>
      </c>
      <c r="K7" s="208">
        <v>25.41</v>
      </c>
      <c r="M7" s="209">
        <v>449</v>
      </c>
      <c r="N7" s="208">
        <v>33.81</v>
      </c>
    </row>
    <row r="8" spans="1:14" ht="12">
      <c r="A8" s="209">
        <v>290</v>
      </c>
      <c r="B8" s="208">
        <v>0.42</v>
      </c>
      <c r="D8" s="209">
        <v>330</v>
      </c>
      <c r="E8" s="208">
        <v>8.82</v>
      </c>
      <c r="G8" s="209">
        <v>370</v>
      </c>
      <c r="H8" s="208">
        <v>17.22</v>
      </c>
      <c r="J8" s="209">
        <v>410</v>
      </c>
      <c r="K8" s="208">
        <v>25.62</v>
      </c>
      <c r="M8" s="209">
        <v>450</v>
      </c>
      <c r="N8" s="208">
        <v>34.02</v>
      </c>
    </row>
    <row r="9" spans="1:14" ht="12">
      <c r="A9" s="209">
        <v>291</v>
      </c>
      <c r="B9" s="208">
        <v>0.63</v>
      </c>
      <c r="D9" s="209">
        <v>331</v>
      </c>
      <c r="E9" s="208">
        <v>9.03</v>
      </c>
      <c r="G9" s="209">
        <v>371</v>
      </c>
      <c r="H9" s="208">
        <v>17.43</v>
      </c>
      <c r="J9" s="209">
        <v>411</v>
      </c>
      <c r="K9" s="208">
        <v>25.83</v>
      </c>
      <c r="M9" s="209">
        <v>451</v>
      </c>
      <c r="N9" s="208">
        <v>34.23</v>
      </c>
    </row>
    <row r="10" spans="1:14" ht="12">
      <c r="A10" s="209">
        <v>292</v>
      </c>
      <c r="B10" s="208">
        <v>0.84</v>
      </c>
      <c r="D10" s="209">
        <v>332</v>
      </c>
      <c r="E10" s="208">
        <v>9.24</v>
      </c>
      <c r="G10" s="209">
        <v>372</v>
      </c>
      <c r="H10" s="208">
        <v>17.64</v>
      </c>
      <c r="J10" s="209">
        <v>412</v>
      </c>
      <c r="K10" s="208">
        <v>26.04</v>
      </c>
      <c r="M10" s="209">
        <v>452</v>
      </c>
      <c r="N10" s="208">
        <v>34.44</v>
      </c>
    </row>
    <row r="11" spans="1:14" ht="12">
      <c r="A11" s="209">
        <v>293</v>
      </c>
      <c r="B11" s="208">
        <v>1.05</v>
      </c>
      <c r="D11" s="209">
        <v>333</v>
      </c>
      <c r="E11" s="208">
        <v>9.45</v>
      </c>
      <c r="G11" s="209">
        <v>373</v>
      </c>
      <c r="H11" s="208">
        <v>17.85</v>
      </c>
      <c r="J11" s="209">
        <v>413</v>
      </c>
      <c r="K11" s="208">
        <v>26.25</v>
      </c>
      <c r="M11" s="209">
        <v>453</v>
      </c>
      <c r="N11" s="208">
        <v>34.65</v>
      </c>
    </row>
    <row r="12" spans="1:14" ht="12">
      <c r="A12" s="209">
        <v>294</v>
      </c>
      <c r="B12" s="208">
        <v>1.26</v>
      </c>
      <c r="D12" s="209">
        <v>334</v>
      </c>
      <c r="E12" s="208">
        <v>9.66</v>
      </c>
      <c r="G12" s="209">
        <v>374</v>
      </c>
      <c r="H12" s="208">
        <v>18.06</v>
      </c>
      <c r="J12" s="209">
        <v>414</v>
      </c>
      <c r="K12" s="208">
        <v>26.46</v>
      </c>
      <c r="M12" s="209">
        <v>454</v>
      </c>
      <c r="N12" s="208">
        <v>34.86</v>
      </c>
    </row>
    <row r="13" spans="1:14" ht="12">
      <c r="A13" s="209">
        <v>295</v>
      </c>
      <c r="B13" s="208">
        <v>1.47</v>
      </c>
      <c r="D13" s="209">
        <v>335</v>
      </c>
      <c r="E13" s="208">
        <v>9.87</v>
      </c>
      <c r="G13" s="209">
        <v>375</v>
      </c>
      <c r="H13" s="208">
        <v>18.27</v>
      </c>
      <c r="J13" s="209">
        <v>415</v>
      </c>
      <c r="K13" s="208">
        <v>26.67</v>
      </c>
      <c r="M13" s="209">
        <v>455</v>
      </c>
      <c r="N13" s="208">
        <v>35.07</v>
      </c>
    </row>
    <row r="14" spans="1:14" ht="12">
      <c r="A14" s="209">
        <v>296</v>
      </c>
      <c r="B14" s="208">
        <v>1.68</v>
      </c>
      <c r="D14" s="209">
        <v>336</v>
      </c>
      <c r="E14" s="208">
        <v>10.08</v>
      </c>
      <c r="G14" s="209">
        <v>376</v>
      </c>
      <c r="H14" s="208">
        <v>18.48</v>
      </c>
      <c r="J14" s="209">
        <v>416</v>
      </c>
      <c r="K14" s="208">
        <v>26.88</v>
      </c>
      <c r="M14" s="209">
        <v>456</v>
      </c>
      <c r="N14" s="208">
        <v>35.28</v>
      </c>
    </row>
    <row r="15" spans="1:14" ht="12">
      <c r="A15" s="209">
        <v>297</v>
      </c>
      <c r="B15" s="208">
        <v>1.89</v>
      </c>
      <c r="D15" s="209">
        <v>337</v>
      </c>
      <c r="E15" s="208">
        <v>10.29</v>
      </c>
      <c r="G15" s="209">
        <v>377</v>
      </c>
      <c r="H15" s="208">
        <v>18.69</v>
      </c>
      <c r="J15" s="209">
        <v>417</v>
      </c>
      <c r="K15" s="208">
        <v>27.09</v>
      </c>
      <c r="M15" s="209">
        <v>457</v>
      </c>
      <c r="N15" s="208">
        <v>35.49</v>
      </c>
    </row>
    <row r="16" spans="1:14" ht="12">
      <c r="A16" s="209">
        <v>298</v>
      </c>
      <c r="B16" s="208">
        <v>2.1</v>
      </c>
      <c r="D16" s="209">
        <v>338</v>
      </c>
      <c r="E16" s="208">
        <v>10.5</v>
      </c>
      <c r="G16" s="209">
        <v>378</v>
      </c>
      <c r="H16" s="208">
        <v>18.9</v>
      </c>
      <c r="J16" s="209">
        <v>418</v>
      </c>
      <c r="K16" s="208">
        <v>27.3</v>
      </c>
      <c r="M16" s="209">
        <v>458</v>
      </c>
      <c r="N16" s="208">
        <v>35.7</v>
      </c>
    </row>
    <row r="17" spans="1:14" ht="12">
      <c r="A17" s="209">
        <v>299</v>
      </c>
      <c r="B17" s="208">
        <v>2.31</v>
      </c>
      <c r="D17" s="209">
        <v>339</v>
      </c>
      <c r="E17" s="208">
        <v>10.71</v>
      </c>
      <c r="G17" s="209">
        <v>379</v>
      </c>
      <c r="H17" s="208">
        <v>19.11</v>
      </c>
      <c r="J17" s="209">
        <v>419</v>
      </c>
      <c r="K17" s="208">
        <v>27.51</v>
      </c>
      <c r="M17" s="209">
        <v>459</v>
      </c>
      <c r="N17" s="208">
        <v>35.91</v>
      </c>
    </row>
    <row r="18" spans="1:14" ht="12">
      <c r="A18" s="209">
        <v>300</v>
      </c>
      <c r="B18" s="208">
        <v>2.52</v>
      </c>
      <c r="D18" s="209">
        <v>340</v>
      </c>
      <c r="E18" s="208">
        <v>10.92</v>
      </c>
      <c r="G18" s="209">
        <v>380</v>
      </c>
      <c r="H18" s="208">
        <v>19.32</v>
      </c>
      <c r="J18" s="209">
        <v>420</v>
      </c>
      <c r="K18" s="208">
        <v>27.72</v>
      </c>
      <c r="M18" s="209">
        <v>460</v>
      </c>
      <c r="N18" s="208">
        <v>36.12</v>
      </c>
    </row>
    <row r="19" spans="1:14" ht="12">
      <c r="A19" s="209">
        <v>301</v>
      </c>
      <c r="B19" s="208">
        <v>2.73</v>
      </c>
      <c r="D19" s="209">
        <v>341</v>
      </c>
      <c r="E19" s="208">
        <v>11.13</v>
      </c>
      <c r="G19" s="209">
        <v>381</v>
      </c>
      <c r="H19" s="208">
        <v>19.53</v>
      </c>
      <c r="J19" s="209">
        <v>421</v>
      </c>
      <c r="K19" s="208">
        <v>27.93</v>
      </c>
      <c r="M19" s="209">
        <v>461</v>
      </c>
      <c r="N19" s="208">
        <v>36.33</v>
      </c>
    </row>
    <row r="20" spans="1:14" ht="12">
      <c r="A20" s="209">
        <v>302</v>
      </c>
      <c r="B20" s="208">
        <v>2.94</v>
      </c>
      <c r="D20" s="209">
        <v>342</v>
      </c>
      <c r="E20" s="208">
        <v>11.34</v>
      </c>
      <c r="G20" s="209">
        <v>382</v>
      </c>
      <c r="H20" s="208">
        <v>19.74</v>
      </c>
      <c r="J20" s="209">
        <v>422</v>
      </c>
      <c r="K20" s="208">
        <v>28.14</v>
      </c>
      <c r="M20" s="209">
        <v>462</v>
      </c>
      <c r="N20" s="208">
        <v>36.54</v>
      </c>
    </row>
    <row r="21" spans="1:14" ht="12">
      <c r="A21" s="209">
        <v>303</v>
      </c>
      <c r="B21" s="208">
        <v>3.15</v>
      </c>
      <c r="D21" s="209">
        <v>343</v>
      </c>
      <c r="E21" s="208">
        <v>11.55</v>
      </c>
      <c r="G21" s="209">
        <v>383</v>
      </c>
      <c r="H21" s="208">
        <v>19.95</v>
      </c>
      <c r="J21" s="209">
        <v>423</v>
      </c>
      <c r="K21" s="208">
        <v>28.35</v>
      </c>
      <c r="M21" s="209">
        <v>463</v>
      </c>
      <c r="N21" s="208">
        <v>36.75</v>
      </c>
    </row>
    <row r="22" spans="1:14" ht="12">
      <c r="A22" s="209">
        <v>304</v>
      </c>
      <c r="B22" s="208">
        <v>3.36</v>
      </c>
      <c r="D22" s="209">
        <v>344</v>
      </c>
      <c r="E22" s="208">
        <v>11.76</v>
      </c>
      <c r="G22" s="209">
        <v>384</v>
      </c>
      <c r="H22" s="208">
        <v>20.16</v>
      </c>
      <c r="J22" s="209">
        <v>424</v>
      </c>
      <c r="K22" s="208">
        <v>28.56</v>
      </c>
      <c r="M22" s="209">
        <v>464</v>
      </c>
      <c r="N22" s="208">
        <v>36.96</v>
      </c>
    </row>
    <row r="23" spans="1:14" ht="12">
      <c r="A23" s="209">
        <v>305</v>
      </c>
      <c r="B23" s="208">
        <v>3.57</v>
      </c>
      <c r="D23" s="209">
        <v>345</v>
      </c>
      <c r="E23" s="208">
        <v>11.97</v>
      </c>
      <c r="G23" s="209">
        <v>385</v>
      </c>
      <c r="H23" s="208">
        <v>20.37</v>
      </c>
      <c r="J23" s="209">
        <v>425</v>
      </c>
      <c r="K23" s="208">
        <v>28.77</v>
      </c>
      <c r="M23" s="209">
        <v>465</v>
      </c>
      <c r="N23" s="208">
        <v>37.17</v>
      </c>
    </row>
    <row r="24" spans="1:14" ht="12">
      <c r="A24" s="209">
        <v>306</v>
      </c>
      <c r="B24" s="208">
        <v>3.78</v>
      </c>
      <c r="D24" s="209">
        <v>346</v>
      </c>
      <c r="E24" s="208">
        <v>12.18</v>
      </c>
      <c r="G24" s="209">
        <v>386</v>
      </c>
      <c r="H24" s="208">
        <v>20.58</v>
      </c>
      <c r="J24" s="209">
        <v>426</v>
      </c>
      <c r="K24" s="208">
        <v>28.98</v>
      </c>
      <c r="M24" s="209">
        <v>466</v>
      </c>
      <c r="N24" s="208">
        <v>37.38</v>
      </c>
    </row>
    <row r="25" spans="1:14" ht="12">
      <c r="A25" s="209">
        <v>307</v>
      </c>
      <c r="B25" s="208">
        <v>3.99</v>
      </c>
      <c r="D25" s="209">
        <v>347</v>
      </c>
      <c r="E25" s="208">
        <v>12.39</v>
      </c>
      <c r="G25" s="209">
        <v>387</v>
      </c>
      <c r="H25" s="208">
        <v>20.79</v>
      </c>
      <c r="J25" s="209">
        <v>427</v>
      </c>
      <c r="K25" s="208">
        <v>29.19</v>
      </c>
      <c r="M25" s="209">
        <v>467</v>
      </c>
      <c r="N25" s="208">
        <v>37.59</v>
      </c>
    </row>
    <row r="26" spans="1:14" ht="12">
      <c r="A26" s="209">
        <v>308</v>
      </c>
      <c r="B26" s="208">
        <v>4.2</v>
      </c>
      <c r="D26" s="209">
        <v>348</v>
      </c>
      <c r="E26" s="208">
        <v>12.6</v>
      </c>
      <c r="G26" s="209">
        <v>388</v>
      </c>
      <c r="H26" s="208">
        <v>21</v>
      </c>
      <c r="J26" s="209">
        <v>428</v>
      </c>
      <c r="K26" s="208">
        <v>29.4</v>
      </c>
      <c r="M26" s="209">
        <v>468</v>
      </c>
      <c r="N26" s="208">
        <v>37.8</v>
      </c>
    </row>
    <row r="27" spans="1:14" ht="12">
      <c r="A27" s="209">
        <v>309</v>
      </c>
      <c r="B27" s="208">
        <v>4.41</v>
      </c>
      <c r="D27" s="209">
        <v>349</v>
      </c>
      <c r="E27" s="208">
        <v>12.81</v>
      </c>
      <c r="G27" s="209">
        <v>389</v>
      </c>
      <c r="H27" s="208">
        <v>21.21</v>
      </c>
      <c r="J27" s="209">
        <v>429</v>
      </c>
      <c r="K27" s="208">
        <v>29.61</v>
      </c>
      <c r="M27" s="209">
        <v>469</v>
      </c>
      <c r="N27" s="208">
        <v>38.01</v>
      </c>
    </row>
    <row r="28" spans="1:14" ht="12">
      <c r="A28" s="209">
        <v>310</v>
      </c>
      <c r="B28" s="208">
        <v>4.62</v>
      </c>
      <c r="D28" s="209">
        <v>350</v>
      </c>
      <c r="E28" s="208">
        <v>13.02</v>
      </c>
      <c r="G28" s="209">
        <v>390</v>
      </c>
      <c r="H28" s="208">
        <v>21.42</v>
      </c>
      <c r="J28" s="209">
        <v>430</v>
      </c>
      <c r="K28" s="208">
        <v>29.82</v>
      </c>
      <c r="M28" s="209">
        <v>470</v>
      </c>
      <c r="N28" s="208">
        <v>38.22</v>
      </c>
    </row>
    <row r="29" spans="1:14" ht="12">
      <c r="A29" s="209">
        <v>311</v>
      </c>
      <c r="B29" s="208">
        <v>4.83</v>
      </c>
      <c r="D29" s="209">
        <v>351</v>
      </c>
      <c r="E29" s="208">
        <v>13.23</v>
      </c>
      <c r="G29" s="209">
        <v>391</v>
      </c>
      <c r="H29" s="208">
        <v>21.63</v>
      </c>
      <c r="J29" s="209">
        <v>431</v>
      </c>
      <c r="K29" s="208">
        <v>30.03</v>
      </c>
      <c r="M29" s="209">
        <v>471</v>
      </c>
      <c r="N29" s="208">
        <v>38.43</v>
      </c>
    </row>
    <row r="30" spans="1:14" ht="12">
      <c r="A30" s="209">
        <v>312</v>
      </c>
      <c r="B30" s="208">
        <v>5.04</v>
      </c>
      <c r="D30" s="209">
        <v>352</v>
      </c>
      <c r="E30" s="208">
        <v>13.44</v>
      </c>
      <c r="G30" s="209">
        <v>392</v>
      </c>
      <c r="H30" s="208">
        <v>21.84</v>
      </c>
      <c r="J30" s="209">
        <v>432</v>
      </c>
      <c r="K30" s="208">
        <v>30.24</v>
      </c>
      <c r="M30" s="209">
        <v>472</v>
      </c>
      <c r="N30" s="208">
        <v>38.64</v>
      </c>
    </row>
    <row r="31" spans="1:14" ht="12">
      <c r="A31" s="209">
        <v>313</v>
      </c>
      <c r="B31" s="208">
        <v>5.25</v>
      </c>
      <c r="D31" s="209">
        <v>353</v>
      </c>
      <c r="E31" s="208">
        <v>13.65</v>
      </c>
      <c r="G31" s="209">
        <v>393</v>
      </c>
      <c r="H31" s="208">
        <v>22.05</v>
      </c>
      <c r="J31" s="209">
        <v>433</v>
      </c>
      <c r="K31" s="208">
        <v>30.45</v>
      </c>
      <c r="M31" s="209">
        <v>473</v>
      </c>
      <c r="N31" s="208">
        <v>38.85</v>
      </c>
    </row>
    <row r="32" spans="1:14" ht="12">
      <c r="A32" s="209">
        <v>314</v>
      </c>
      <c r="B32" s="208">
        <v>5.46</v>
      </c>
      <c r="D32" s="209">
        <v>354</v>
      </c>
      <c r="E32" s="208">
        <v>13.86</v>
      </c>
      <c r="G32" s="209">
        <v>394</v>
      </c>
      <c r="H32" s="208">
        <v>22.26</v>
      </c>
      <c r="J32" s="209">
        <v>434</v>
      </c>
      <c r="K32" s="208">
        <v>30.66</v>
      </c>
      <c r="M32" s="209">
        <v>474</v>
      </c>
      <c r="N32" s="208">
        <v>39.06</v>
      </c>
    </row>
    <row r="33" spans="1:14" ht="12">
      <c r="A33" s="209">
        <v>315</v>
      </c>
      <c r="B33" s="208">
        <v>5.67</v>
      </c>
      <c r="D33" s="209">
        <v>355</v>
      </c>
      <c r="E33" s="208">
        <v>14.07</v>
      </c>
      <c r="G33" s="209">
        <v>395</v>
      </c>
      <c r="H33" s="208">
        <v>22.47</v>
      </c>
      <c r="J33" s="209">
        <v>435</v>
      </c>
      <c r="K33" s="208">
        <v>30.87</v>
      </c>
      <c r="M33" s="209">
        <v>475</v>
      </c>
      <c r="N33" s="208">
        <v>39.27</v>
      </c>
    </row>
    <row r="34" spans="1:14" ht="12">
      <c r="A34" s="209">
        <v>316</v>
      </c>
      <c r="B34" s="208">
        <v>5.88</v>
      </c>
      <c r="D34" s="209">
        <v>356</v>
      </c>
      <c r="E34" s="208">
        <v>14.28</v>
      </c>
      <c r="G34" s="209">
        <v>396</v>
      </c>
      <c r="H34" s="208">
        <v>22.68</v>
      </c>
      <c r="J34" s="209">
        <v>436</v>
      </c>
      <c r="K34" s="208">
        <v>31.08</v>
      </c>
      <c r="M34" s="209">
        <v>476</v>
      </c>
      <c r="N34" s="208">
        <v>39.48</v>
      </c>
    </row>
    <row r="35" spans="1:14" ht="12">
      <c r="A35" s="209">
        <v>317</v>
      </c>
      <c r="B35" s="208">
        <v>6.09</v>
      </c>
      <c r="D35" s="209">
        <v>357</v>
      </c>
      <c r="E35" s="208">
        <v>14.49</v>
      </c>
      <c r="G35" s="209">
        <v>397</v>
      </c>
      <c r="H35" s="208">
        <v>22.89</v>
      </c>
      <c r="J35" s="209">
        <v>437</v>
      </c>
      <c r="K35" s="208">
        <v>31.29</v>
      </c>
      <c r="M35" s="209">
        <v>477</v>
      </c>
      <c r="N35" s="208">
        <v>39.69</v>
      </c>
    </row>
    <row r="36" spans="1:14" ht="12">
      <c r="A36" s="209">
        <v>318</v>
      </c>
      <c r="B36" s="208">
        <v>6.3</v>
      </c>
      <c r="D36" s="209">
        <v>358</v>
      </c>
      <c r="E36" s="208">
        <v>14.7</v>
      </c>
      <c r="G36" s="209">
        <v>398</v>
      </c>
      <c r="H36" s="208">
        <v>23.1</v>
      </c>
      <c r="J36" s="209">
        <v>438</v>
      </c>
      <c r="K36" s="208">
        <v>31.5</v>
      </c>
      <c r="M36" s="209">
        <v>478</v>
      </c>
      <c r="N36" s="208">
        <v>39.9</v>
      </c>
    </row>
    <row r="37" spans="1:14" ht="12">
      <c r="A37" s="209">
        <v>319</v>
      </c>
      <c r="B37" s="208">
        <v>6.51</v>
      </c>
      <c r="D37" s="209">
        <v>359</v>
      </c>
      <c r="E37" s="208">
        <v>14.91</v>
      </c>
      <c r="G37" s="209">
        <v>399</v>
      </c>
      <c r="H37" s="208">
        <v>23.31</v>
      </c>
      <c r="J37" s="209">
        <v>439</v>
      </c>
      <c r="K37" s="208">
        <v>31.71</v>
      </c>
      <c r="M37" s="209">
        <v>479</v>
      </c>
      <c r="N37" s="208">
        <v>40.11</v>
      </c>
    </row>
    <row r="38" spans="1:14" ht="12">
      <c r="A38" s="209">
        <v>320</v>
      </c>
      <c r="B38" s="208">
        <v>6.72</v>
      </c>
      <c r="D38" s="209">
        <v>360</v>
      </c>
      <c r="E38" s="208">
        <v>15.12</v>
      </c>
      <c r="G38" s="209">
        <v>400</v>
      </c>
      <c r="H38" s="208">
        <v>23.52</v>
      </c>
      <c r="J38" s="209">
        <v>440</v>
      </c>
      <c r="K38" s="208">
        <v>31.92</v>
      </c>
      <c r="M38" s="209">
        <v>480</v>
      </c>
      <c r="N38" s="208">
        <v>40.32</v>
      </c>
    </row>
    <row r="39" spans="1:14" ht="12">
      <c r="A39" s="209">
        <v>321</v>
      </c>
      <c r="B39" s="208">
        <v>6.93</v>
      </c>
      <c r="D39" s="209">
        <v>361</v>
      </c>
      <c r="E39" s="208">
        <v>15.33</v>
      </c>
      <c r="G39" s="209">
        <v>401</v>
      </c>
      <c r="H39" s="208">
        <v>23.73</v>
      </c>
      <c r="J39" s="209">
        <v>441</v>
      </c>
      <c r="K39" s="208">
        <v>32.13</v>
      </c>
      <c r="M39" s="209">
        <v>481</v>
      </c>
      <c r="N39" s="208">
        <v>40.53</v>
      </c>
    </row>
    <row r="40" spans="1:14" ht="12">
      <c r="A40" s="209">
        <v>322</v>
      </c>
      <c r="B40" s="208">
        <v>7.14</v>
      </c>
      <c r="D40" s="209">
        <v>362</v>
      </c>
      <c r="E40" s="208">
        <v>15.54</v>
      </c>
      <c r="G40" s="209">
        <v>402</v>
      </c>
      <c r="H40" s="208">
        <v>23.94</v>
      </c>
      <c r="J40" s="209">
        <v>442</v>
      </c>
      <c r="K40" s="208">
        <v>32.34</v>
      </c>
      <c r="M40" s="209">
        <v>482</v>
      </c>
      <c r="N40" s="208">
        <v>40.74</v>
      </c>
    </row>
    <row r="41" spans="1:14" ht="12">
      <c r="A41" s="209">
        <v>323</v>
      </c>
      <c r="B41" s="208">
        <v>7.35</v>
      </c>
      <c r="D41" s="209">
        <v>363</v>
      </c>
      <c r="E41" s="208">
        <v>15.75</v>
      </c>
      <c r="G41" s="209">
        <v>403</v>
      </c>
      <c r="H41" s="208">
        <v>24.15</v>
      </c>
      <c r="J41" s="209">
        <v>443</v>
      </c>
      <c r="K41" s="208">
        <v>32.55</v>
      </c>
      <c r="M41" s="209">
        <v>483</v>
      </c>
      <c r="N41" s="208">
        <v>40.95</v>
      </c>
    </row>
    <row r="42" spans="1:14" ht="12">
      <c r="A42" s="209">
        <v>324</v>
      </c>
      <c r="B42" s="208">
        <v>7.56</v>
      </c>
      <c r="D42" s="209">
        <v>364</v>
      </c>
      <c r="E42" s="208">
        <v>15.96</v>
      </c>
      <c r="G42" s="209">
        <v>404</v>
      </c>
      <c r="H42" s="208">
        <v>24.36</v>
      </c>
      <c r="J42" s="209">
        <v>444</v>
      </c>
      <c r="K42" s="208">
        <v>32.76</v>
      </c>
      <c r="M42" s="209">
        <v>484</v>
      </c>
      <c r="N42" s="208">
        <v>41.16</v>
      </c>
    </row>
    <row r="43" spans="1:14" ht="12">
      <c r="A43" s="209">
        <v>325</v>
      </c>
      <c r="B43" s="208">
        <v>7.77</v>
      </c>
      <c r="D43" s="209">
        <v>365</v>
      </c>
      <c r="E43" s="208">
        <v>16.17</v>
      </c>
      <c r="G43" s="209">
        <v>405</v>
      </c>
      <c r="H43" s="208">
        <v>24.57</v>
      </c>
      <c r="J43" s="209">
        <v>445</v>
      </c>
      <c r="K43" s="208">
        <v>32.97</v>
      </c>
      <c r="M43" s="209">
        <v>485</v>
      </c>
      <c r="N43" s="208">
        <v>41.37</v>
      </c>
    </row>
    <row r="44" spans="1:14" ht="12">
      <c r="A44" s="209">
        <v>326</v>
      </c>
      <c r="B44" s="208">
        <v>7.98</v>
      </c>
      <c r="D44" s="209">
        <v>366</v>
      </c>
      <c r="E44" s="208">
        <v>16.38</v>
      </c>
      <c r="G44" s="209">
        <v>406</v>
      </c>
      <c r="H44" s="208">
        <v>24.78</v>
      </c>
      <c r="J44" s="209">
        <v>446</v>
      </c>
      <c r="K44" s="208">
        <v>33.18</v>
      </c>
      <c r="M44" s="209">
        <v>486</v>
      </c>
      <c r="N44" s="208">
        <v>41.58</v>
      </c>
    </row>
    <row r="45" spans="1:14" s="224" customFormat="1" ht="15.75">
      <c r="A45" s="222" t="s">
        <v>320</v>
      </c>
      <c r="B45" s="221"/>
      <c r="C45" s="220"/>
      <c r="D45" s="220"/>
      <c r="E45" s="220"/>
      <c r="F45" s="220"/>
      <c r="G45" s="220"/>
      <c r="H45" s="220"/>
      <c r="I45" s="220"/>
      <c r="J45" s="220"/>
      <c r="K45" s="222"/>
      <c r="L45" s="225"/>
      <c r="N45" s="220"/>
    </row>
    <row r="46" spans="1:14" ht="7.5" customHeight="1">
      <c r="A46" s="223"/>
      <c r="B46" s="221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</row>
    <row r="47" spans="1:14" ht="39.75" customHeight="1">
      <c r="A47" s="218" t="s">
        <v>181</v>
      </c>
      <c r="B47" s="217" t="s">
        <v>176</v>
      </c>
      <c r="C47" s="219"/>
      <c r="D47" s="218" t="s">
        <v>181</v>
      </c>
      <c r="E47" s="217" t="s">
        <v>176</v>
      </c>
      <c r="F47" s="219"/>
      <c r="G47" s="218" t="s">
        <v>181</v>
      </c>
      <c r="H47" s="217" t="s">
        <v>176</v>
      </c>
      <c r="I47" s="219"/>
      <c r="J47" s="218" t="s">
        <v>181</v>
      </c>
      <c r="K47" s="217" t="s">
        <v>176</v>
      </c>
      <c r="L47" s="219"/>
      <c r="M47" s="218" t="s">
        <v>181</v>
      </c>
      <c r="N47" s="217" t="s">
        <v>176</v>
      </c>
    </row>
    <row r="48" spans="1:14" ht="12">
      <c r="A48" s="215" t="s">
        <v>175</v>
      </c>
      <c r="B48" s="216" t="s">
        <v>175</v>
      </c>
      <c r="D48" s="215" t="s">
        <v>175</v>
      </c>
      <c r="E48" s="214" t="s">
        <v>175</v>
      </c>
      <c r="G48" s="215" t="s">
        <v>175</v>
      </c>
      <c r="H48" s="214" t="s">
        <v>175</v>
      </c>
      <c r="J48" s="215" t="s">
        <v>175</v>
      </c>
      <c r="K48" s="214" t="s">
        <v>175</v>
      </c>
      <c r="M48" s="215" t="s">
        <v>175</v>
      </c>
      <c r="N48" s="214" t="s">
        <v>175</v>
      </c>
    </row>
    <row r="49" spans="1:14" ht="12">
      <c r="A49" s="212">
        <v>487</v>
      </c>
      <c r="B49" s="208">
        <v>41.79</v>
      </c>
      <c r="C49" s="213"/>
      <c r="D49" s="209">
        <v>527</v>
      </c>
      <c r="E49" s="208">
        <v>50.54</v>
      </c>
      <c r="F49" s="213"/>
      <c r="G49" s="209">
        <v>567</v>
      </c>
      <c r="H49" s="208">
        <v>60.94</v>
      </c>
      <c r="I49" s="213"/>
      <c r="J49" s="209">
        <v>607</v>
      </c>
      <c r="K49" s="208">
        <v>71.34</v>
      </c>
      <c r="L49" s="213"/>
      <c r="M49" s="209">
        <v>647</v>
      </c>
      <c r="N49" s="208">
        <v>81.74</v>
      </c>
    </row>
    <row r="50" spans="1:14" ht="12">
      <c r="A50" s="209">
        <v>488</v>
      </c>
      <c r="B50" s="208">
        <v>42</v>
      </c>
      <c r="D50" s="209">
        <v>528</v>
      </c>
      <c r="E50" s="208">
        <v>50.8</v>
      </c>
      <c r="G50" s="209">
        <v>568</v>
      </c>
      <c r="H50" s="208">
        <v>61.2</v>
      </c>
      <c r="J50" s="209">
        <v>608</v>
      </c>
      <c r="K50" s="208">
        <v>71.6</v>
      </c>
      <c r="M50" s="209">
        <v>648</v>
      </c>
      <c r="N50" s="208">
        <v>82</v>
      </c>
    </row>
    <row r="51" spans="1:14" ht="12">
      <c r="A51" s="209">
        <v>489</v>
      </c>
      <c r="B51" s="208">
        <v>42.21</v>
      </c>
      <c r="D51" s="209">
        <v>529</v>
      </c>
      <c r="E51" s="208">
        <v>51.06</v>
      </c>
      <c r="G51" s="209">
        <v>569</v>
      </c>
      <c r="H51" s="208">
        <v>61.46</v>
      </c>
      <c r="J51" s="209">
        <v>609</v>
      </c>
      <c r="K51" s="208">
        <v>71.86</v>
      </c>
      <c r="M51" s="209">
        <v>649</v>
      </c>
      <c r="N51" s="208">
        <v>82.26</v>
      </c>
    </row>
    <row r="52" spans="1:14" ht="12">
      <c r="A52" s="209">
        <v>490</v>
      </c>
      <c r="B52" s="208">
        <v>42.42</v>
      </c>
      <c r="D52" s="209">
        <v>530</v>
      </c>
      <c r="E52" s="208">
        <v>51.32</v>
      </c>
      <c r="G52" s="209">
        <v>570</v>
      </c>
      <c r="H52" s="208">
        <v>61.72</v>
      </c>
      <c r="J52" s="209">
        <v>610</v>
      </c>
      <c r="K52" s="208">
        <v>72.12</v>
      </c>
      <c r="M52" s="209">
        <v>650</v>
      </c>
      <c r="N52" s="208">
        <v>82.52</v>
      </c>
    </row>
    <row r="53" spans="1:14" ht="12">
      <c r="A53" s="209">
        <v>491</v>
      </c>
      <c r="B53" s="208">
        <v>42.63</v>
      </c>
      <c r="D53" s="209">
        <v>531</v>
      </c>
      <c r="E53" s="208">
        <v>51.58</v>
      </c>
      <c r="G53" s="209">
        <v>571</v>
      </c>
      <c r="H53" s="208">
        <v>61.98</v>
      </c>
      <c r="J53" s="209">
        <v>611</v>
      </c>
      <c r="K53" s="208">
        <v>72.38</v>
      </c>
      <c r="M53" s="209">
        <v>651</v>
      </c>
      <c r="N53" s="208">
        <v>82.78</v>
      </c>
    </row>
    <row r="54" spans="1:14" ht="12">
      <c r="A54" s="209">
        <v>492</v>
      </c>
      <c r="B54" s="208">
        <v>42.84</v>
      </c>
      <c r="D54" s="209">
        <v>532</v>
      </c>
      <c r="E54" s="208">
        <v>51.84</v>
      </c>
      <c r="G54" s="209">
        <v>572</v>
      </c>
      <c r="H54" s="208">
        <v>62.24</v>
      </c>
      <c r="J54" s="209">
        <v>612</v>
      </c>
      <c r="K54" s="208">
        <v>72.64</v>
      </c>
      <c r="M54" s="209">
        <v>652</v>
      </c>
      <c r="N54" s="208">
        <v>83.04</v>
      </c>
    </row>
    <row r="55" spans="1:14" ht="12">
      <c r="A55" s="209">
        <v>493</v>
      </c>
      <c r="B55" s="208">
        <v>43.05</v>
      </c>
      <c r="D55" s="209">
        <v>533</v>
      </c>
      <c r="E55" s="208">
        <v>52.1</v>
      </c>
      <c r="G55" s="209">
        <v>573</v>
      </c>
      <c r="H55" s="208">
        <v>62.5</v>
      </c>
      <c r="J55" s="209">
        <v>613</v>
      </c>
      <c r="K55" s="208">
        <v>72.9</v>
      </c>
      <c r="M55" s="209">
        <v>653</v>
      </c>
      <c r="N55" s="208">
        <v>83.3</v>
      </c>
    </row>
    <row r="56" spans="1:14" ht="12">
      <c r="A56" s="209">
        <v>494</v>
      </c>
      <c r="B56" s="208">
        <v>43.26</v>
      </c>
      <c r="D56" s="209">
        <v>534</v>
      </c>
      <c r="E56" s="208">
        <v>52.36</v>
      </c>
      <c r="G56" s="209">
        <v>574</v>
      </c>
      <c r="H56" s="208">
        <v>62.76</v>
      </c>
      <c r="J56" s="209">
        <v>614</v>
      </c>
      <c r="K56" s="208">
        <v>73.16</v>
      </c>
      <c r="M56" s="209">
        <v>654</v>
      </c>
      <c r="N56" s="208">
        <v>83.56</v>
      </c>
    </row>
    <row r="57" spans="1:14" ht="12">
      <c r="A57" s="209">
        <v>495</v>
      </c>
      <c r="B57" s="208">
        <v>43.47</v>
      </c>
      <c r="D57" s="209">
        <v>535</v>
      </c>
      <c r="E57" s="208">
        <v>52.62</v>
      </c>
      <c r="G57" s="209">
        <v>575</v>
      </c>
      <c r="H57" s="208">
        <v>63.02</v>
      </c>
      <c r="J57" s="209">
        <v>615</v>
      </c>
      <c r="K57" s="208">
        <v>73.42</v>
      </c>
      <c r="M57" s="209">
        <v>655</v>
      </c>
      <c r="N57" s="208">
        <v>83.82</v>
      </c>
    </row>
    <row r="58" spans="1:14" ht="12">
      <c r="A58" s="209">
        <v>496</v>
      </c>
      <c r="B58" s="208">
        <v>43.68</v>
      </c>
      <c r="D58" s="209">
        <v>536</v>
      </c>
      <c r="E58" s="208">
        <v>52.88</v>
      </c>
      <c r="G58" s="209">
        <v>576</v>
      </c>
      <c r="H58" s="208">
        <v>63.28</v>
      </c>
      <c r="J58" s="209">
        <v>616</v>
      </c>
      <c r="K58" s="208">
        <v>73.68</v>
      </c>
      <c r="M58" s="209">
        <v>656</v>
      </c>
      <c r="N58" s="208">
        <v>84.08</v>
      </c>
    </row>
    <row r="59" spans="1:14" ht="12">
      <c r="A59" s="209">
        <v>497</v>
      </c>
      <c r="B59" s="208">
        <v>43.89</v>
      </c>
      <c r="D59" s="209">
        <v>537</v>
      </c>
      <c r="E59" s="208">
        <v>53.14</v>
      </c>
      <c r="G59" s="209">
        <v>577</v>
      </c>
      <c r="H59" s="208">
        <v>63.54</v>
      </c>
      <c r="J59" s="209">
        <v>617</v>
      </c>
      <c r="K59" s="208">
        <v>73.94</v>
      </c>
      <c r="M59" s="209">
        <v>657</v>
      </c>
      <c r="N59" s="208">
        <v>84.34</v>
      </c>
    </row>
    <row r="60" spans="1:14" ht="12">
      <c r="A60" s="209">
        <v>498</v>
      </c>
      <c r="B60" s="208">
        <v>44.1</v>
      </c>
      <c r="D60" s="209">
        <v>538</v>
      </c>
      <c r="E60" s="208">
        <v>53.4</v>
      </c>
      <c r="G60" s="209">
        <v>578</v>
      </c>
      <c r="H60" s="208">
        <v>63.8</v>
      </c>
      <c r="J60" s="209">
        <v>618</v>
      </c>
      <c r="K60" s="208">
        <v>74.2</v>
      </c>
      <c r="M60" s="209">
        <v>658</v>
      </c>
      <c r="N60" s="208">
        <v>84.6</v>
      </c>
    </row>
    <row r="61" spans="1:14" ht="12">
      <c r="A61" s="209">
        <v>499</v>
      </c>
      <c r="B61" s="208">
        <v>44.31</v>
      </c>
      <c r="D61" s="209">
        <v>539</v>
      </c>
      <c r="E61" s="208">
        <v>53.66</v>
      </c>
      <c r="G61" s="209">
        <v>579</v>
      </c>
      <c r="H61" s="208">
        <v>64.06</v>
      </c>
      <c r="J61" s="209">
        <v>619</v>
      </c>
      <c r="K61" s="208">
        <v>74.46</v>
      </c>
      <c r="M61" s="209">
        <v>659</v>
      </c>
      <c r="N61" s="208">
        <v>84.86</v>
      </c>
    </row>
    <row r="62" spans="1:14" ht="12">
      <c r="A62" s="209">
        <v>500</v>
      </c>
      <c r="B62" s="208">
        <v>44.52</v>
      </c>
      <c r="D62" s="209">
        <v>540</v>
      </c>
      <c r="E62" s="208">
        <v>53.92</v>
      </c>
      <c r="G62" s="209">
        <v>580</v>
      </c>
      <c r="H62" s="208">
        <v>64.32</v>
      </c>
      <c r="J62" s="209">
        <v>620</v>
      </c>
      <c r="K62" s="208">
        <v>74.72</v>
      </c>
      <c r="M62" s="209">
        <v>660</v>
      </c>
      <c r="N62" s="208">
        <v>85.12</v>
      </c>
    </row>
    <row r="63" spans="1:14" ht="12">
      <c r="A63" s="209">
        <v>501</v>
      </c>
      <c r="B63" s="208">
        <v>44.73</v>
      </c>
      <c r="D63" s="209">
        <v>541</v>
      </c>
      <c r="E63" s="208">
        <v>54.18</v>
      </c>
      <c r="G63" s="209">
        <v>581</v>
      </c>
      <c r="H63" s="208">
        <v>64.58</v>
      </c>
      <c r="J63" s="209">
        <v>621</v>
      </c>
      <c r="K63" s="208">
        <v>74.98</v>
      </c>
      <c r="M63" s="209">
        <v>661</v>
      </c>
      <c r="N63" s="208">
        <v>85.38</v>
      </c>
    </row>
    <row r="64" spans="1:14" ht="12">
      <c r="A64" s="209">
        <v>502</v>
      </c>
      <c r="B64" s="208">
        <v>44.94</v>
      </c>
      <c r="D64" s="209">
        <v>542</v>
      </c>
      <c r="E64" s="208">
        <v>54.44</v>
      </c>
      <c r="G64" s="209">
        <v>582</v>
      </c>
      <c r="H64" s="208">
        <v>64.84</v>
      </c>
      <c r="J64" s="209">
        <v>622</v>
      </c>
      <c r="K64" s="208">
        <v>75.24</v>
      </c>
      <c r="M64" s="209">
        <v>662</v>
      </c>
      <c r="N64" s="208">
        <v>85.64</v>
      </c>
    </row>
    <row r="65" spans="1:14" ht="12">
      <c r="A65" s="209">
        <v>503</v>
      </c>
      <c r="B65" s="208">
        <v>45.15</v>
      </c>
      <c r="D65" s="209">
        <v>543</v>
      </c>
      <c r="E65" s="208">
        <v>54.7</v>
      </c>
      <c r="G65" s="209">
        <v>583</v>
      </c>
      <c r="H65" s="208">
        <v>65.1</v>
      </c>
      <c r="J65" s="209">
        <v>623</v>
      </c>
      <c r="K65" s="208">
        <v>75.5</v>
      </c>
      <c r="M65" s="209">
        <v>663</v>
      </c>
      <c r="N65" s="208">
        <v>85.9</v>
      </c>
    </row>
    <row r="66" spans="1:14" ht="12">
      <c r="A66" s="209">
        <v>504</v>
      </c>
      <c r="B66" s="208">
        <v>45.36</v>
      </c>
      <c r="D66" s="209">
        <v>544</v>
      </c>
      <c r="E66" s="208">
        <v>54.96</v>
      </c>
      <c r="G66" s="209">
        <v>584</v>
      </c>
      <c r="H66" s="208">
        <v>65.36</v>
      </c>
      <c r="J66" s="209">
        <v>624</v>
      </c>
      <c r="K66" s="208">
        <v>75.76</v>
      </c>
      <c r="M66" s="209">
        <v>664</v>
      </c>
      <c r="N66" s="208">
        <v>86.16</v>
      </c>
    </row>
    <row r="67" spans="1:14" ht="12">
      <c r="A67" s="209">
        <v>505</v>
      </c>
      <c r="B67" s="208">
        <v>45.57</v>
      </c>
      <c r="D67" s="209">
        <v>545</v>
      </c>
      <c r="E67" s="208">
        <v>55.22</v>
      </c>
      <c r="G67" s="209">
        <v>585</v>
      </c>
      <c r="H67" s="208">
        <v>65.62</v>
      </c>
      <c r="J67" s="209">
        <v>625</v>
      </c>
      <c r="K67" s="208">
        <v>76.02</v>
      </c>
      <c r="M67" s="209">
        <v>665</v>
      </c>
      <c r="N67" s="208">
        <v>86.42</v>
      </c>
    </row>
    <row r="68" spans="1:14" ht="12">
      <c r="A68" s="209">
        <v>506</v>
      </c>
      <c r="B68" s="208">
        <v>45.78</v>
      </c>
      <c r="D68" s="209">
        <v>546</v>
      </c>
      <c r="E68" s="208">
        <v>55.48</v>
      </c>
      <c r="G68" s="209">
        <v>586</v>
      </c>
      <c r="H68" s="208">
        <v>65.88</v>
      </c>
      <c r="J68" s="209">
        <v>626</v>
      </c>
      <c r="K68" s="208">
        <v>76.28</v>
      </c>
      <c r="M68" s="209">
        <v>666</v>
      </c>
      <c r="N68" s="208">
        <v>86.68</v>
      </c>
    </row>
    <row r="69" spans="1:14" ht="12">
      <c r="A69" s="209">
        <v>507</v>
      </c>
      <c r="B69" s="208">
        <v>45.99</v>
      </c>
      <c r="D69" s="209">
        <v>547</v>
      </c>
      <c r="E69" s="208">
        <v>55.74</v>
      </c>
      <c r="G69" s="209">
        <v>587</v>
      </c>
      <c r="H69" s="208">
        <v>66.14</v>
      </c>
      <c r="J69" s="209">
        <v>627</v>
      </c>
      <c r="K69" s="208">
        <v>76.54</v>
      </c>
      <c r="M69" s="209">
        <v>667</v>
      </c>
      <c r="N69" s="208">
        <v>86.94</v>
      </c>
    </row>
    <row r="70" spans="1:14" ht="12">
      <c r="A70" s="209">
        <v>508</v>
      </c>
      <c r="B70" s="208">
        <v>46.2</v>
      </c>
      <c r="D70" s="209">
        <v>548</v>
      </c>
      <c r="E70" s="208">
        <v>56</v>
      </c>
      <c r="G70" s="209">
        <v>588</v>
      </c>
      <c r="H70" s="208">
        <v>66.4</v>
      </c>
      <c r="J70" s="209">
        <v>628</v>
      </c>
      <c r="K70" s="208">
        <v>76.8</v>
      </c>
      <c r="M70" s="209">
        <v>668</v>
      </c>
      <c r="N70" s="208">
        <v>87.2</v>
      </c>
    </row>
    <row r="71" spans="1:14" ht="12">
      <c r="A71" s="209">
        <v>509</v>
      </c>
      <c r="B71" s="208">
        <v>46.41</v>
      </c>
      <c r="D71" s="209">
        <v>549</v>
      </c>
      <c r="E71" s="208">
        <v>56.26</v>
      </c>
      <c r="G71" s="209">
        <v>589</v>
      </c>
      <c r="H71" s="208">
        <v>66.66</v>
      </c>
      <c r="J71" s="209">
        <v>629</v>
      </c>
      <c r="K71" s="208">
        <v>77.06</v>
      </c>
      <c r="M71" s="209">
        <v>669</v>
      </c>
      <c r="N71" s="208">
        <v>87.46</v>
      </c>
    </row>
    <row r="72" spans="1:14" ht="12">
      <c r="A72" s="209">
        <v>510</v>
      </c>
      <c r="B72" s="208">
        <v>46.62</v>
      </c>
      <c r="D72" s="209">
        <v>550</v>
      </c>
      <c r="E72" s="208">
        <v>56.52</v>
      </c>
      <c r="G72" s="209">
        <v>590</v>
      </c>
      <c r="H72" s="208">
        <v>66.92</v>
      </c>
      <c r="J72" s="209">
        <v>630</v>
      </c>
      <c r="K72" s="208">
        <v>77.32</v>
      </c>
      <c r="M72" s="209">
        <v>670</v>
      </c>
      <c r="N72" s="208">
        <v>87.72</v>
      </c>
    </row>
    <row r="73" spans="1:14" ht="12">
      <c r="A73" s="209">
        <v>511</v>
      </c>
      <c r="B73" s="208">
        <v>46.83</v>
      </c>
      <c r="D73" s="209">
        <v>551</v>
      </c>
      <c r="E73" s="208">
        <v>56.78</v>
      </c>
      <c r="G73" s="209">
        <v>591</v>
      </c>
      <c r="H73" s="208">
        <v>67.18</v>
      </c>
      <c r="J73" s="209">
        <v>631</v>
      </c>
      <c r="K73" s="208">
        <v>77.58</v>
      </c>
      <c r="M73" s="209">
        <v>671</v>
      </c>
      <c r="N73" s="208">
        <v>87.98</v>
      </c>
    </row>
    <row r="74" spans="1:14" ht="12">
      <c r="A74" s="209">
        <v>512</v>
      </c>
      <c r="B74" s="208">
        <v>47.04</v>
      </c>
      <c r="D74" s="209">
        <v>552</v>
      </c>
      <c r="E74" s="208">
        <v>57.04</v>
      </c>
      <c r="G74" s="209">
        <v>592</v>
      </c>
      <c r="H74" s="208">
        <v>67.44</v>
      </c>
      <c r="J74" s="209">
        <v>632</v>
      </c>
      <c r="K74" s="208">
        <v>77.84</v>
      </c>
      <c r="M74" s="209">
        <v>672</v>
      </c>
      <c r="N74" s="208">
        <v>88.24</v>
      </c>
    </row>
    <row r="75" spans="1:14" ht="12">
      <c r="A75" s="209">
        <v>513</v>
      </c>
      <c r="B75" s="208">
        <v>47.25</v>
      </c>
      <c r="D75" s="209">
        <v>553</v>
      </c>
      <c r="E75" s="208">
        <v>57.3</v>
      </c>
      <c r="G75" s="209">
        <v>593</v>
      </c>
      <c r="H75" s="208">
        <v>67.7</v>
      </c>
      <c r="J75" s="209">
        <v>633</v>
      </c>
      <c r="K75" s="208">
        <v>78.1</v>
      </c>
      <c r="M75" s="209">
        <v>673</v>
      </c>
      <c r="N75" s="208">
        <v>88.5</v>
      </c>
    </row>
    <row r="76" spans="1:14" ht="12">
      <c r="A76" s="209">
        <v>514</v>
      </c>
      <c r="B76" s="208">
        <v>47.46</v>
      </c>
      <c r="D76" s="209">
        <v>554</v>
      </c>
      <c r="E76" s="208">
        <v>57.56</v>
      </c>
      <c r="G76" s="209">
        <v>594</v>
      </c>
      <c r="H76" s="208">
        <v>67.96</v>
      </c>
      <c r="J76" s="209">
        <v>634</v>
      </c>
      <c r="K76" s="208">
        <v>78.36</v>
      </c>
      <c r="M76" s="209">
        <v>674</v>
      </c>
      <c r="N76" s="208">
        <v>88.76</v>
      </c>
    </row>
    <row r="77" spans="1:14" ht="12">
      <c r="A77" s="209">
        <v>515</v>
      </c>
      <c r="B77" s="208">
        <v>47.67</v>
      </c>
      <c r="D77" s="209">
        <v>555</v>
      </c>
      <c r="E77" s="208">
        <v>57.82</v>
      </c>
      <c r="G77" s="209">
        <v>595</v>
      </c>
      <c r="H77" s="208">
        <v>68.22</v>
      </c>
      <c r="J77" s="209">
        <v>635</v>
      </c>
      <c r="K77" s="208">
        <v>78.62</v>
      </c>
      <c r="M77" s="209">
        <v>675</v>
      </c>
      <c r="N77" s="208">
        <v>89.02</v>
      </c>
    </row>
    <row r="78" spans="1:14" ht="12">
      <c r="A78" s="209">
        <v>516</v>
      </c>
      <c r="B78" s="208">
        <v>47.88</v>
      </c>
      <c r="D78" s="209">
        <v>556</v>
      </c>
      <c r="E78" s="208">
        <v>58.08</v>
      </c>
      <c r="G78" s="209">
        <v>596</v>
      </c>
      <c r="H78" s="208">
        <v>68.48</v>
      </c>
      <c r="J78" s="209">
        <v>636</v>
      </c>
      <c r="K78" s="208">
        <v>78.88</v>
      </c>
      <c r="M78" s="209">
        <v>676</v>
      </c>
      <c r="N78" s="208">
        <v>89.28</v>
      </c>
    </row>
    <row r="79" spans="1:14" ht="12">
      <c r="A79" s="209">
        <v>517</v>
      </c>
      <c r="B79" s="208">
        <v>48.09</v>
      </c>
      <c r="D79" s="209">
        <v>557</v>
      </c>
      <c r="E79" s="208">
        <v>58.34</v>
      </c>
      <c r="G79" s="209">
        <v>597</v>
      </c>
      <c r="H79" s="208">
        <v>68.74</v>
      </c>
      <c r="J79" s="209">
        <v>637</v>
      </c>
      <c r="K79" s="208">
        <v>79.14</v>
      </c>
      <c r="M79" s="209">
        <v>677</v>
      </c>
      <c r="N79" s="208">
        <v>89.54</v>
      </c>
    </row>
    <row r="80" spans="1:14" ht="12">
      <c r="A80" s="209">
        <v>518</v>
      </c>
      <c r="B80" s="208">
        <v>48.3</v>
      </c>
      <c r="D80" s="209">
        <v>558</v>
      </c>
      <c r="E80" s="208">
        <v>58.6</v>
      </c>
      <c r="G80" s="209">
        <v>598</v>
      </c>
      <c r="H80" s="208">
        <v>69</v>
      </c>
      <c r="J80" s="209">
        <v>638</v>
      </c>
      <c r="K80" s="208">
        <v>79.4</v>
      </c>
      <c r="M80" s="209">
        <v>678</v>
      </c>
      <c r="N80" s="208">
        <v>89.8</v>
      </c>
    </row>
    <row r="81" spans="1:14" ht="12">
      <c r="A81" s="209">
        <v>519</v>
      </c>
      <c r="B81" s="208">
        <v>48.51</v>
      </c>
      <c r="D81" s="209">
        <v>559</v>
      </c>
      <c r="E81" s="208">
        <v>58.86</v>
      </c>
      <c r="G81" s="209">
        <v>599</v>
      </c>
      <c r="H81" s="208">
        <v>69.26</v>
      </c>
      <c r="J81" s="209">
        <v>639</v>
      </c>
      <c r="K81" s="208">
        <v>79.66</v>
      </c>
      <c r="M81" s="209">
        <v>679</v>
      </c>
      <c r="N81" s="208">
        <v>90.06</v>
      </c>
    </row>
    <row r="82" spans="1:14" ht="12">
      <c r="A82" s="209">
        <v>520</v>
      </c>
      <c r="B82" s="208">
        <v>48.72</v>
      </c>
      <c r="D82" s="209">
        <v>560</v>
      </c>
      <c r="E82" s="208">
        <v>59.12</v>
      </c>
      <c r="G82" s="209">
        <v>600</v>
      </c>
      <c r="H82" s="208">
        <v>69.52</v>
      </c>
      <c r="J82" s="209">
        <v>640</v>
      </c>
      <c r="K82" s="208">
        <v>79.92</v>
      </c>
      <c r="M82" s="209">
        <v>680</v>
      </c>
      <c r="N82" s="208">
        <v>90.32</v>
      </c>
    </row>
    <row r="83" spans="1:14" ht="12">
      <c r="A83" s="209">
        <v>521</v>
      </c>
      <c r="B83" s="208">
        <v>48.98</v>
      </c>
      <c r="D83" s="209">
        <v>561</v>
      </c>
      <c r="E83" s="208">
        <v>59.38</v>
      </c>
      <c r="G83" s="209">
        <v>601</v>
      </c>
      <c r="H83" s="208">
        <v>69.78</v>
      </c>
      <c r="J83" s="209">
        <v>641</v>
      </c>
      <c r="K83" s="208">
        <v>80.18</v>
      </c>
      <c r="M83" s="209">
        <v>681</v>
      </c>
      <c r="N83" s="208">
        <v>90.58</v>
      </c>
    </row>
    <row r="84" spans="1:14" ht="12">
      <c r="A84" s="209">
        <v>522</v>
      </c>
      <c r="B84" s="208">
        <v>49.24</v>
      </c>
      <c r="D84" s="209">
        <v>562</v>
      </c>
      <c r="E84" s="208">
        <v>59.64</v>
      </c>
      <c r="G84" s="209">
        <v>602</v>
      </c>
      <c r="H84" s="208">
        <v>70.04</v>
      </c>
      <c r="J84" s="209">
        <v>642</v>
      </c>
      <c r="K84" s="208">
        <v>80.44</v>
      </c>
      <c r="M84" s="209">
        <v>682</v>
      </c>
      <c r="N84" s="208">
        <v>90.84</v>
      </c>
    </row>
    <row r="85" spans="1:14" ht="12">
      <c r="A85" s="209">
        <v>523</v>
      </c>
      <c r="B85" s="208">
        <v>49.5</v>
      </c>
      <c r="D85" s="209">
        <v>563</v>
      </c>
      <c r="E85" s="208">
        <v>59.9</v>
      </c>
      <c r="G85" s="209">
        <v>603</v>
      </c>
      <c r="H85" s="208">
        <v>70.3</v>
      </c>
      <c r="J85" s="209">
        <v>643</v>
      </c>
      <c r="K85" s="208">
        <v>80.7</v>
      </c>
      <c r="M85" s="209">
        <v>683</v>
      </c>
      <c r="N85" s="208">
        <v>91.1</v>
      </c>
    </row>
    <row r="86" spans="1:14" ht="12">
      <c r="A86" s="209">
        <v>524</v>
      </c>
      <c r="B86" s="208">
        <v>49.76</v>
      </c>
      <c r="D86" s="209">
        <v>564</v>
      </c>
      <c r="E86" s="208">
        <v>60.16</v>
      </c>
      <c r="G86" s="209">
        <v>604</v>
      </c>
      <c r="H86" s="208">
        <v>70.56</v>
      </c>
      <c r="J86" s="209">
        <v>644</v>
      </c>
      <c r="K86" s="208">
        <v>80.96</v>
      </c>
      <c r="M86" s="209">
        <v>684</v>
      </c>
      <c r="N86" s="208">
        <v>91.36</v>
      </c>
    </row>
    <row r="87" spans="1:14" ht="12">
      <c r="A87" s="209">
        <v>525</v>
      </c>
      <c r="B87" s="208">
        <v>50.02</v>
      </c>
      <c r="D87" s="209">
        <v>565</v>
      </c>
      <c r="E87" s="208">
        <v>60.42</v>
      </c>
      <c r="G87" s="209">
        <v>605</v>
      </c>
      <c r="H87" s="208">
        <v>70.82</v>
      </c>
      <c r="J87" s="209">
        <v>645</v>
      </c>
      <c r="K87" s="208">
        <v>81.22</v>
      </c>
      <c r="M87" s="209">
        <v>685</v>
      </c>
      <c r="N87" s="208">
        <v>91.62</v>
      </c>
    </row>
    <row r="88" spans="1:14" ht="12">
      <c r="A88" s="209">
        <v>526</v>
      </c>
      <c r="B88" s="208">
        <v>50.28</v>
      </c>
      <c r="D88" s="209">
        <v>566</v>
      </c>
      <c r="E88" s="208">
        <v>60.68</v>
      </c>
      <c r="G88" s="209">
        <v>606</v>
      </c>
      <c r="H88" s="208">
        <v>71.08</v>
      </c>
      <c r="J88" s="209">
        <v>646</v>
      </c>
      <c r="K88" s="208">
        <v>81.48</v>
      </c>
      <c r="M88" s="209">
        <v>686</v>
      </c>
      <c r="N88" s="208">
        <v>91.88</v>
      </c>
    </row>
    <row r="89" spans="1:14" s="224" customFormat="1" ht="15.75">
      <c r="A89" s="222" t="s">
        <v>320</v>
      </c>
      <c r="B89" s="221"/>
      <c r="C89" s="220"/>
      <c r="D89" s="220"/>
      <c r="E89" s="220"/>
      <c r="F89" s="220"/>
      <c r="G89" s="220"/>
      <c r="H89" s="220"/>
      <c r="I89" s="220"/>
      <c r="J89" s="220"/>
      <c r="K89" s="222"/>
      <c r="L89" s="225"/>
      <c r="N89" s="220"/>
    </row>
    <row r="90" spans="1:14" ht="7.5" customHeight="1">
      <c r="A90" s="223"/>
      <c r="B90" s="221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</row>
    <row r="91" spans="1:14" ht="40.5" customHeight="1">
      <c r="A91" s="218" t="s">
        <v>181</v>
      </c>
      <c r="B91" s="217" t="s">
        <v>176</v>
      </c>
      <c r="C91" s="219"/>
      <c r="D91" s="218" t="s">
        <v>181</v>
      </c>
      <c r="E91" s="217" t="s">
        <v>176</v>
      </c>
      <c r="F91" s="219"/>
      <c r="G91" s="218" t="s">
        <v>181</v>
      </c>
      <c r="H91" s="217" t="s">
        <v>176</v>
      </c>
      <c r="I91" s="219"/>
      <c r="J91" s="218" t="s">
        <v>181</v>
      </c>
      <c r="K91" s="217" t="s">
        <v>176</v>
      </c>
      <c r="L91" s="219"/>
      <c r="M91" s="218" t="s">
        <v>181</v>
      </c>
      <c r="N91" s="217" t="s">
        <v>176</v>
      </c>
    </row>
    <row r="92" spans="1:14" ht="12">
      <c r="A92" s="215" t="s">
        <v>175</v>
      </c>
      <c r="B92" s="216" t="s">
        <v>175</v>
      </c>
      <c r="D92" s="215" t="s">
        <v>175</v>
      </c>
      <c r="E92" s="214" t="s">
        <v>175</v>
      </c>
      <c r="G92" s="215" t="s">
        <v>175</v>
      </c>
      <c r="H92" s="214" t="s">
        <v>175</v>
      </c>
      <c r="J92" s="215" t="s">
        <v>175</v>
      </c>
      <c r="K92" s="214" t="s">
        <v>175</v>
      </c>
      <c r="M92" s="215" t="s">
        <v>175</v>
      </c>
      <c r="N92" s="214" t="s">
        <v>175</v>
      </c>
    </row>
    <row r="93" spans="1:14" ht="12">
      <c r="A93" s="212">
        <v>687</v>
      </c>
      <c r="B93" s="208">
        <v>92.14</v>
      </c>
      <c r="C93" s="213"/>
      <c r="D93" s="209">
        <v>727</v>
      </c>
      <c r="E93" s="208">
        <v>102.54</v>
      </c>
      <c r="F93" s="213"/>
      <c r="G93" s="209">
        <v>767</v>
      </c>
      <c r="H93" s="208">
        <v>112.94</v>
      </c>
      <c r="I93" s="213"/>
      <c r="J93" s="209">
        <v>807</v>
      </c>
      <c r="K93" s="208">
        <v>123.34</v>
      </c>
      <c r="L93" s="213"/>
      <c r="M93" s="209">
        <v>847</v>
      </c>
      <c r="N93" s="208">
        <v>133.74</v>
      </c>
    </row>
    <row r="94" spans="1:14" ht="12">
      <c r="A94" s="209">
        <v>688</v>
      </c>
      <c r="B94" s="208">
        <v>92.4</v>
      </c>
      <c r="D94" s="209">
        <v>728</v>
      </c>
      <c r="E94" s="208">
        <v>102.8</v>
      </c>
      <c r="G94" s="209">
        <v>768</v>
      </c>
      <c r="H94" s="208">
        <v>113.2</v>
      </c>
      <c r="J94" s="209">
        <v>808</v>
      </c>
      <c r="K94" s="208">
        <v>123.6</v>
      </c>
      <c r="M94" s="209">
        <v>848</v>
      </c>
      <c r="N94" s="208">
        <v>134</v>
      </c>
    </row>
    <row r="95" spans="1:14" ht="12">
      <c r="A95" s="209">
        <v>689</v>
      </c>
      <c r="B95" s="208">
        <v>92.66</v>
      </c>
      <c r="D95" s="209">
        <v>729</v>
      </c>
      <c r="E95" s="208">
        <v>103.06</v>
      </c>
      <c r="G95" s="209">
        <v>769</v>
      </c>
      <c r="H95" s="208">
        <v>113.46</v>
      </c>
      <c r="J95" s="209">
        <v>809</v>
      </c>
      <c r="K95" s="208">
        <v>123.86</v>
      </c>
      <c r="M95" s="209">
        <v>849</v>
      </c>
      <c r="N95" s="208">
        <v>134.26</v>
      </c>
    </row>
    <row r="96" spans="1:14" ht="12">
      <c r="A96" s="209">
        <v>690</v>
      </c>
      <c r="B96" s="208">
        <v>92.92</v>
      </c>
      <c r="D96" s="209">
        <v>730</v>
      </c>
      <c r="E96" s="208">
        <v>103.32</v>
      </c>
      <c r="G96" s="209">
        <v>770</v>
      </c>
      <c r="H96" s="208">
        <v>113.72</v>
      </c>
      <c r="J96" s="209">
        <v>810</v>
      </c>
      <c r="K96" s="208">
        <v>124.12</v>
      </c>
      <c r="M96" s="209">
        <v>850</v>
      </c>
      <c r="N96" s="208">
        <v>134.52</v>
      </c>
    </row>
    <row r="97" spans="1:14" ht="12">
      <c r="A97" s="209">
        <v>691</v>
      </c>
      <c r="B97" s="208">
        <v>93.18</v>
      </c>
      <c r="D97" s="209">
        <v>731</v>
      </c>
      <c r="E97" s="208">
        <v>103.58</v>
      </c>
      <c r="G97" s="209">
        <v>771</v>
      </c>
      <c r="H97" s="208">
        <v>113.98</v>
      </c>
      <c r="J97" s="209">
        <v>811</v>
      </c>
      <c r="K97" s="208">
        <v>124.38</v>
      </c>
      <c r="M97" s="209">
        <v>851</v>
      </c>
      <c r="N97" s="208">
        <v>134.78</v>
      </c>
    </row>
    <row r="98" spans="1:14" ht="12">
      <c r="A98" s="209">
        <v>692</v>
      </c>
      <c r="B98" s="208">
        <v>93.44</v>
      </c>
      <c r="D98" s="209">
        <v>732</v>
      </c>
      <c r="E98" s="208">
        <v>103.84</v>
      </c>
      <c r="G98" s="209">
        <v>772</v>
      </c>
      <c r="H98" s="208">
        <v>114.24</v>
      </c>
      <c r="J98" s="209">
        <v>812</v>
      </c>
      <c r="K98" s="208">
        <v>124.64</v>
      </c>
      <c r="M98" s="209">
        <v>852</v>
      </c>
      <c r="N98" s="208">
        <v>135.04</v>
      </c>
    </row>
    <row r="99" spans="1:14" ht="12">
      <c r="A99" s="209">
        <v>693</v>
      </c>
      <c r="B99" s="208">
        <v>93.7</v>
      </c>
      <c r="D99" s="209">
        <v>733</v>
      </c>
      <c r="E99" s="208">
        <v>104.1</v>
      </c>
      <c r="G99" s="209">
        <v>773</v>
      </c>
      <c r="H99" s="208">
        <v>114.5</v>
      </c>
      <c r="J99" s="209">
        <v>813</v>
      </c>
      <c r="K99" s="208">
        <v>124.9</v>
      </c>
      <c r="M99" s="209">
        <v>853</v>
      </c>
      <c r="N99" s="208">
        <v>135.3</v>
      </c>
    </row>
    <row r="100" spans="1:14" ht="12">
      <c r="A100" s="209">
        <v>694</v>
      </c>
      <c r="B100" s="208">
        <v>93.96</v>
      </c>
      <c r="D100" s="209">
        <v>734</v>
      </c>
      <c r="E100" s="208">
        <v>104.36</v>
      </c>
      <c r="G100" s="209">
        <v>774</v>
      </c>
      <c r="H100" s="208">
        <v>114.76</v>
      </c>
      <c r="J100" s="209">
        <v>814</v>
      </c>
      <c r="K100" s="208">
        <v>125.16</v>
      </c>
      <c r="M100" s="209">
        <v>854</v>
      </c>
      <c r="N100" s="208">
        <v>135.56</v>
      </c>
    </row>
    <row r="101" spans="1:14" ht="12">
      <c r="A101" s="209">
        <v>695</v>
      </c>
      <c r="B101" s="208">
        <v>94.22</v>
      </c>
      <c r="D101" s="209">
        <v>735</v>
      </c>
      <c r="E101" s="208">
        <v>104.62</v>
      </c>
      <c r="G101" s="209">
        <v>775</v>
      </c>
      <c r="H101" s="208">
        <v>115.02</v>
      </c>
      <c r="J101" s="209">
        <v>815</v>
      </c>
      <c r="K101" s="208">
        <v>125.42</v>
      </c>
      <c r="M101" s="209">
        <v>855</v>
      </c>
      <c r="N101" s="208">
        <v>135.82</v>
      </c>
    </row>
    <row r="102" spans="1:14" ht="12">
      <c r="A102" s="209">
        <v>696</v>
      </c>
      <c r="B102" s="208">
        <v>94.48</v>
      </c>
      <c r="D102" s="209">
        <v>736</v>
      </c>
      <c r="E102" s="208">
        <v>104.88</v>
      </c>
      <c r="G102" s="209">
        <v>776</v>
      </c>
      <c r="H102" s="208">
        <v>115.28</v>
      </c>
      <c r="J102" s="209">
        <v>816</v>
      </c>
      <c r="K102" s="208">
        <v>125.68</v>
      </c>
      <c r="M102" s="209">
        <v>856</v>
      </c>
      <c r="N102" s="208">
        <v>136.08</v>
      </c>
    </row>
    <row r="103" spans="1:14" ht="12">
      <c r="A103" s="209">
        <v>697</v>
      </c>
      <c r="B103" s="208">
        <v>94.74</v>
      </c>
      <c r="D103" s="209">
        <v>737</v>
      </c>
      <c r="E103" s="208">
        <v>105.14</v>
      </c>
      <c r="G103" s="209">
        <v>777</v>
      </c>
      <c r="H103" s="208">
        <v>115.54</v>
      </c>
      <c r="J103" s="209">
        <v>817</v>
      </c>
      <c r="K103" s="208">
        <v>125.94</v>
      </c>
      <c r="M103" s="209">
        <v>857</v>
      </c>
      <c r="N103" s="208">
        <v>136.34</v>
      </c>
    </row>
    <row r="104" spans="1:14" ht="12">
      <c r="A104" s="209">
        <v>698</v>
      </c>
      <c r="B104" s="208">
        <v>95</v>
      </c>
      <c r="D104" s="209">
        <v>738</v>
      </c>
      <c r="E104" s="208">
        <v>105.4</v>
      </c>
      <c r="G104" s="209">
        <v>778</v>
      </c>
      <c r="H104" s="208">
        <v>115.8</v>
      </c>
      <c r="J104" s="209">
        <v>818</v>
      </c>
      <c r="K104" s="208">
        <v>126.2</v>
      </c>
      <c r="M104" s="209">
        <v>858</v>
      </c>
      <c r="N104" s="208">
        <v>136.6</v>
      </c>
    </row>
    <row r="105" spans="1:14" ht="12">
      <c r="A105" s="209">
        <v>699</v>
      </c>
      <c r="B105" s="208">
        <v>95.26</v>
      </c>
      <c r="D105" s="209">
        <v>739</v>
      </c>
      <c r="E105" s="208">
        <v>105.66</v>
      </c>
      <c r="G105" s="209">
        <v>779</v>
      </c>
      <c r="H105" s="208">
        <v>116.06</v>
      </c>
      <c r="J105" s="209">
        <v>819</v>
      </c>
      <c r="K105" s="208">
        <v>126.46</v>
      </c>
      <c r="M105" s="209">
        <v>859</v>
      </c>
      <c r="N105" s="208">
        <v>136.86</v>
      </c>
    </row>
    <row r="106" spans="1:14" ht="12">
      <c r="A106" s="209">
        <v>700</v>
      </c>
      <c r="B106" s="208">
        <v>95.52</v>
      </c>
      <c r="D106" s="209">
        <v>740</v>
      </c>
      <c r="E106" s="208">
        <v>105.92</v>
      </c>
      <c r="G106" s="209">
        <v>780</v>
      </c>
      <c r="H106" s="208">
        <v>116.32</v>
      </c>
      <c r="J106" s="209">
        <v>820</v>
      </c>
      <c r="K106" s="208">
        <v>126.72</v>
      </c>
      <c r="M106" s="209">
        <v>860</v>
      </c>
      <c r="N106" s="208">
        <v>137.12</v>
      </c>
    </row>
    <row r="107" spans="1:14" ht="12">
      <c r="A107" s="209">
        <v>701</v>
      </c>
      <c r="B107" s="208">
        <v>95.78</v>
      </c>
      <c r="D107" s="209">
        <v>741</v>
      </c>
      <c r="E107" s="208">
        <v>106.18</v>
      </c>
      <c r="G107" s="209">
        <v>781</v>
      </c>
      <c r="H107" s="208">
        <v>116.58</v>
      </c>
      <c r="J107" s="209">
        <v>821</v>
      </c>
      <c r="K107" s="208">
        <v>126.98</v>
      </c>
      <c r="M107" s="209">
        <v>861</v>
      </c>
      <c r="N107" s="208">
        <v>137.38</v>
      </c>
    </row>
    <row r="108" spans="1:14" ht="12">
      <c r="A108" s="209">
        <v>702</v>
      </c>
      <c r="B108" s="208">
        <v>96.04</v>
      </c>
      <c r="D108" s="209">
        <v>742</v>
      </c>
      <c r="E108" s="208">
        <v>106.44</v>
      </c>
      <c r="G108" s="209">
        <v>782</v>
      </c>
      <c r="H108" s="208">
        <v>116.84</v>
      </c>
      <c r="J108" s="209">
        <v>822</v>
      </c>
      <c r="K108" s="208">
        <v>127.24</v>
      </c>
      <c r="M108" s="209">
        <v>862</v>
      </c>
      <c r="N108" s="208">
        <v>137.64</v>
      </c>
    </row>
    <row r="109" spans="1:14" ht="12">
      <c r="A109" s="209">
        <v>703</v>
      </c>
      <c r="B109" s="208">
        <v>96.3</v>
      </c>
      <c r="D109" s="209">
        <v>743</v>
      </c>
      <c r="E109" s="208">
        <v>106.7</v>
      </c>
      <c r="G109" s="209">
        <v>783</v>
      </c>
      <c r="H109" s="208">
        <v>117.1</v>
      </c>
      <c r="J109" s="209">
        <v>823</v>
      </c>
      <c r="K109" s="208">
        <v>127.5</v>
      </c>
      <c r="M109" s="209">
        <v>863</v>
      </c>
      <c r="N109" s="208">
        <v>137.9</v>
      </c>
    </row>
    <row r="110" spans="1:14" ht="12">
      <c r="A110" s="209">
        <v>704</v>
      </c>
      <c r="B110" s="208">
        <v>96.56</v>
      </c>
      <c r="D110" s="209">
        <v>744</v>
      </c>
      <c r="E110" s="208">
        <v>106.96</v>
      </c>
      <c r="G110" s="209">
        <v>784</v>
      </c>
      <c r="H110" s="208">
        <v>117.36</v>
      </c>
      <c r="J110" s="209">
        <v>824</v>
      </c>
      <c r="K110" s="208">
        <v>127.76</v>
      </c>
      <c r="M110" s="209">
        <v>864</v>
      </c>
      <c r="N110" s="208">
        <v>138.16</v>
      </c>
    </row>
    <row r="111" spans="1:14" ht="12">
      <c r="A111" s="209">
        <v>705</v>
      </c>
      <c r="B111" s="208">
        <v>96.82</v>
      </c>
      <c r="D111" s="209">
        <v>745</v>
      </c>
      <c r="E111" s="208">
        <v>107.22</v>
      </c>
      <c r="G111" s="209">
        <v>785</v>
      </c>
      <c r="H111" s="208">
        <v>117.62</v>
      </c>
      <c r="J111" s="209">
        <v>825</v>
      </c>
      <c r="K111" s="208">
        <v>128.02</v>
      </c>
      <c r="M111" s="209">
        <v>865</v>
      </c>
      <c r="N111" s="208">
        <v>138.42</v>
      </c>
    </row>
    <row r="112" spans="1:14" ht="12">
      <c r="A112" s="209">
        <v>706</v>
      </c>
      <c r="B112" s="208">
        <v>97.08</v>
      </c>
      <c r="D112" s="209">
        <v>746</v>
      </c>
      <c r="E112" s="208">
        <v>107.48</v>
      </c>
      <c r="G112" s="209">
        <v>786</v>
      </c>
      <c r="H112" s="208">
        <v>117.88</v>
      </c>
      <c r="J112" s="209">
        <v>826</v>
      </c>
      <c r="K112" s="208">
        <v>128.28</v>
      </c>
      <c r="M112" s="209">
        <v>866</v>
      </c>
      <c r="N112" s="208">
        <v>138.68</v>
      </c>
    </row>
    <row r="113" spans="1:14" ht="12">
      <c r="A113" s="209">
        <v>707</v>
      </c>
      <c r="B113" s="208">
        <v>97.34</v>
      </c>
      <c r="D113" s="209">
        <v>747</v>
      </c>
      <c r="E113" s="208">
        <v>107.74</v>
      </c>
      <c r="G113" s="209">
        <v>787</v>
      </c>
      <c r="H113" s="208">
        <v>118.14</v>
      </c>
      <c r="J113" s="209">
        <v>827</v>
      </c>
      <c r="K113" s="208">
        <v>128.54</v>
      </c>
      <c r="M113" s="209">
        <v>867</v>
      </c>
      <c r="N113" s="208">
        <v>138.94</v>
      </c>
    </row>
    <row r="114" spans="1:14" ht="12">
      <c r="A114" s="209">
        <v>708</v>
      </c>
      <c r="B114" s="208">
        <v>97.6</v>
      </c>
      <c r="D114" s="209">
        <v>748</v>
      </c>
      <c r="E114" s="208">
        <v>108</v>
      </c>
      <c r="G114" s="209">
        <v>788</v>
      </c>
      <c r="H114" s="208">
        <v>118.4</v>
      </c>
      <c r="J114" s="209">
        <v>828</v>
      </c>
      <c r="K114" s="208">
        <v>128.8</v>
      </c>
      <c r="M114" s="209">
        <v>868</v>
      </c>
      <c r="N114" s="208">
        <v>139.2</v>
      </c>
    </row>
    <row r="115" spans="1:14" ht="12">
      <c r="A115" s="209">
        <v>709</v>
      </c>
      <c r="B115" s="208">
        <v>97.86</v>
      </c>
      <c r="D115" s="209">
        <v>749</v>
      </c>
      <c r="E115" s="208">
        <v>108.26</v>
      </c>
      <c r="G115" s="209">
        <v>789</v>
      </c>
      <c r="H115" s="208">
        <v>118.66</v>
      </c>
      <c r="J115" s="209">
        <v>829</v>
      </c>
      <c r="K115" s="208">
        <v>129.06</v>
      </c>
      <c r="M115" s="209">
        <v>869</v>
      </c>
      <c r="N115" s="208">
        <v>139.46</v>
      </c>
    </row>
    <row r="116" spans="1:14" ht="12">
      <c r="A116" s="209">
        <v>710</v>
      </c>
      <c r="B116" s="208">
        <v>98.12</v>
      </c>
      <c r="D116" s="209">
        <v>750</v>
      </c>
      <c r="E116" s="208">
        <v>108.52</v>
      </c>
      <c r="G116" s="209">
        <v>790</v>
      </c>
      <c r="H116" s="208">
        <v>118.92</v>
      </c>
      <c r="J116" s="209">
        <v>830</v>
      </c>
      <c r="K116" s="208">
        <v>129.32</v>
      </c>
      <c r="M116" s="209">
        <v>870</v>
      </c>
      <c r="N116" s="208">
        <v>139.72</v>
      </c>
    </row>
    <row r="117" spans="1:14" ht="12">
      <c r="A117" s="209">
        <v>711</v>
      </c>
      <c r="B117" s="208">
        <v>98.38</v>
      </c>
      <c r="D117" s="209">
        <v>751</v>
      </c>
      <c r="E117" s="208">
        <v>108.78</v>
      </c>
      <c r="G117" s="209">
        <v>791</v>
      </c>
      <c r="H117" s="208">
        <v>119.18</v>
      </c>
      <c r="J117" s="209">
        <v>831</v>
      </c>
      <c r="K117" s="208">
        <v>129.58</v>
      </c>
      <c r="M117" s="209">
        <v>871</v>
      </c>
      <c r="N117" s="208">
        <v>139.98</v>
      </c>
    </row>
    <row r="118" spans="1:14" ht="12">
      <c r="A118" s="209">
        <v>712</v>
      </c>
      <c r="B118" s="208">
        <v>98.64</v>
      </c>
      <c r="D118" s="209">
        <v>752</v>
      </c>
      <c r="E118" s="208">
        <v>109.04</v>
      </c>
      <c r="G118" s="209">
        <v>792</v>
      </c>
      <c r="H118" s="208">
        <v>119.44</v>
      </c>
      <c r="J118" s="209">
        <v>832</v>
      </c>
      <c r="K118" s="208">
        <v>129.84</v>
      </c>
      <c r="M118" s="209">
        <v>872</v>
      </c>
      <c r="N118" s="208">
        <v>140.24</v>
      </c>
    </row>
    <row r="119" spans="1:14" ht="12">
      <c r="A119" s="209">
        <v>713</v>
      </c>
      <c r="B119" s="208">
        <v>98.9</v>
      </c>
      <c r="D119" s="209">
        <v>753</v>
      </c>
      <c r="E119" s="208">
        <v>109.3</v>
      </c>
      <c r="G119" s="209">
        <v>793</v>
      </c>
      <c r="H119" s="208">
        <v>119.7</v>
      </c>
      <c r="J119" s="209">
        <v>833</v>
      </c>
      <c r="K119" s="208">
        <v>130.1</v>
      </c>
      <c r="M119" s="209">
        <v>873</v>
      </c>
      <c r="N119" s="208">
        <v>140.5</v>
      </c>
    </row>
    <row r="120" spans="1:14" ht="12">
      <c r="A120" s="209">
        <v>714</v>
      </c>
      <c r="B120" s="208">
        <v>99.16</v>
      </c>
      <c r="D120" s="209">
        <v>754</v>
      </c>
      <c r="E120" s="208">
        <v>109.56</v>
      </c>
      <c r="G120" s="209">
        <v>794</v>
      </c>
      <c r="H120" s="208">
        <v>119.96</v>
      </c>
      <c r="J120" s="209">
        <v>834</v>
      </c>
      <c r="K120" s="208">
        <v>130.36</v>
      </c>
      <c r="M120" s="209">
        <v>874</v>
      </c>
      <c r="N120" s="208">
        <v>140.76</v>
      </c>
    </row>
    <row r="121" spans="1:14" ht="12">
      <c r="A121" s="209">
        <v>715</v>
      </c>
      <c r="B121" s="208">
        <v>99.42</v>
      </c>
      <c r="D121" s="209">
        <v>755</v>
      </c>
      <c r="E121" s="208">
        <v>109.82</v>
      </c>
      <c r="G121" s="209">
        <v>795</v>
      </c>
      <c r="H121" s="208">
        <v>120.22</v>
      </c>
      <c r="J121" s="209">
        <v>835</v>
      </c>
      <c r="K121" s="208">
        <v>130.62</v>
      </c>
      <c r="M121" s="209">
        <v>875</v>
      </c>
      <c r="N121" s="208">
        <v>141.02</v>
      </c>
    </row>
    <row r="122" spans="1:14" ht="12">
      <c r="A122" s="209">
        <v>716</v>
      </c>
      <c r="B122" s="208">
        <v>99.68</v>
      </c>
      <c r="D122" s="209">
        <v>756</v>
      </c>
      <c r="E122" s="208">
        <v>110.08</v>
      </c>
      <c r="G122" s="209">
        <v>796</v>
      </c>
      <c r="H122" s="208">
        <v>120.48</v>
      </c>
      <c r="J122" s="209">
        <v>836</v>
      </c>
      <c r="K122" s="208">
        <v>130.88</v>
      </c>
      <c r="M122" s="209">
        <v>876</v>
      </c>
      <c r="N122" s="208">
        <v>141.28</v>
      </c>
    </row>
    <row r="123" spans="1:14" ht="12">
      <c r="A123" s="209">
        <v>717</v>
      </c>
      <c r="B123" s="208">
        <v>99.94</v>
      </c>
      <c r="D123" s="209">
        <v>757</v>
      </c>
      <c r="E123" s="208">
        <v>110.34</v>
      </c>
      <c r="G123" s="209">
        <v>797</v>
      </c>
      <c r="H123" s="208">
        <v>120.74</v>
      </c>
      <c r="J123" s="209">
        <v>837</v>
      </c>
      <c r="K123" s="208">
        <v>131.14</v>
      </c>
      <c r="M123" s="209">
        <v>877</v>
      </c>
      <c r="N123" s="208">
        <v>141.54</v>
      </c>
    </row>
    <row r="124" spans="1:14" ht="12">
      <c r="A124" s="209">
        <v>718</v>
      </c>
      <c r="B124" s="208">
        <v>100.2</v>
      </c>
      <c r="D124" s="209">
        <v>758</v>
      </c>
      <c r="E124" s="208">
        <v>110.6</v>
      </c>
      <c r="G124" s="209">
        <v>798</v>
      </c>
      <c r="H124" s="208">
        <v>121</v>
      </c>
      <c r="J124" s="209">
        <v>838</v>
      </c>
      <c r="K124" s="208">
        <v>131.4</v>
      </c>
      <c r="M124" s="209">
        <v>878</v>
      </c>
      <c r="N124" s="208">
        <v>141.8</v>
      </c>
    </row>
    <row r="125" spans="1:14" ht="12">
      <c r="A125" s="209">
        <v>719</v>
      </c>
      <c r="B125" s="208">
        <v>100.46</v>
      </c>
      <c r="D125" s="209">
        <v>759</v>
      </c>
      <c r="E125" s="208">
        <v>110.86</v>
      </c>
      <c r="G125" s="209">
        <v>799</v>
      </c>
      <c r="H125" s="208">
        <v>121.26</v>
      </c>
      <c r="J125" s="209">
        <v>839</v>
      </c>
      <c r="K125" s="208">
        <v>131.66</v>
      </c>
      <c r="M125" s="209">
        <v>879</v>
      </c>
      <c r="N125" s="208">
        <v>142.06</v>
      </c>
    </row>
    <row r="126" spans="1:14" ht="12">
      <c r="A126" s="209">
        <v>720</v>
      </c>
      <c r="B126" s="208">
        <v>100.72</v>
      </c>
      <c r="D126" s="209">
        <v>760</v>
      </c>
      <c r="E126" s="208">
        <v>111.12</v>
      </c>
      <c r="G126" s="209">
        <v>800</v>
      </c>
      <c r="H126" s="208">
        <v>121.52</v>
      </c>
      <c r="J126" s="209">
        <v>840</v>
      </c>
      <c r="K126" s="208">
        <v>131.92</v>
      </c>
      <c r="M126" s="209">
        <v>880</v>
      </c>
      <c r="N126" s="208">
        <v>142.32</v>
      </c>
    </row>
    <row r="127" spans="1:14" ht="12">
      <c r="A127" s="209">
        <v>721</v>
      </c>
      <c r="B127" s="208">
        <v>100.98</v>
      </c>
      <c r="D127" s="209">
        <v>761</v>
      </c>
      <c r="E127" s="208">
        <v>111.38</v>
      </c>
      <c r="G127" s="209">
        <v>801</v>
      </c>
      <c r="H127" s="208">
        <v>121.78</v>
      </c>
      <c r="J127" s="209">
        <v>841</v>
      </c>
      <c r="K127" s="208">
        <v>132.18</v>
      </c>
      <c r="M127" s="209">
        <v>881</v>
      </c>
      <c r="N127" s="208">
        <v>142.58</v>
      </c>
    </row>
    <row r="128" spans="1:14" ht="12">
      <c r="A128" s="209">
        <v>722</v>
      </c>
      <c r="B128" s="208">
        <v>101.24</v>
      </c>
      <c r="D128" s="209">
        <v>762</v>
      </c>
      <c r="E128" s="208">
        <v>111.64</v>
      </c>
      <c r="G128" s="209">
        <v>802</v>
      </c>
      <c r="H128" s="208">
        <v>122.04</v>
      </c>
      <c r="J128" s="209">
        <v>842</v>
      </c>
      <c r="K128" s="208">
        <v>132.44</v>
      </c>
      <c r="M128" s="209">
        <v>882</v>
      </c>
      <c r="N128" s="208">
        <v>142.84</v>
      </c>
    </row>
    <row r="129" spans="1:14" ht="12">
      <c r="A129" s="209">
        <v>723</v>
      </c>
      <c r="B129" s="208">
        <v>101.5</v>
      </c>
      <c r="D129" s="209">
        <v>763</v>
      </c>
      <c r="E129" s="208">
        <v>111.9</v>
      </c>
      <c r="G129" s="209">
        <v>803</v>
      </c>
      <c r="H129" s="208">
        <v>122.3</v>
      </c>
      <c r="J129" s="209">
        <v>843</v>
      </c>
      <c r="K129" s="208">
        <v>132.7</v>
      </c>
      <c r="M129" s="209">
        <v>883</v>
      </c>
      <c r="N129" s="208">
        <v>143.1</v>
      </c>
    </row>
    <row r="130" spans="1:14" ht="12">
      <c r="A130" s="209">
        <v>724</v>
      </c>
      <c r="B130" s="208">
        <v>101.76</v>
      </c>
      <c r="D130" s="209">
        <v>764</v>
      </c>
      <c r="E130" s="208">
        <v>112.16</v>
      </c>
      <c r="G130" s="209">
        <v>804</v>
      </c>
      <c r="H130" s="208">
        <v>122.56</v>
      </c>
      <c r="J130" s="209">
        <v>844</v>
      </c>
      <c r="K130" s="208">
        <v>132.96</v>
      </c>
      <c r="M130" s="209">
        <v>884</v>
      </c>
      <c r="N130" s="208">
        <v>143.36</v>
      </c>
    </row>
    <row r="131" spans="1:14" ht="12">
      <c r="A131" s="209">
        <v>725</v>
      </c>
      <c r="B131" s="208">
        <v>102.02</v>
      </c>
      <c r="D131" s="209">
        <v>765</v>
      </c>
      <c r="E131" s="208">
        <v>112.42</v>
      </c>
      <c r="G131" s="209">
        <v>805</v>
      </c>
      <c r="H131" s="208">
        <v>122.82</v>
      </c>
      <c r="J131" s="209">
        <v>845</v>
      </c>
      <c r="K131" s="208">
        <v>133.22</v>
      </c>
      <c r="M131" s="209">
        <v>885</v>
      </c>
      <c r="N131" s="208">
        <v>143.62</v>
      </c>
    </row>
    <row r="132" spans="1:14" ht="12">
      <c r="A132" s="209">
        <v>726</v>
      </c>
      <c r="B132" s="208">
        <v>102.28</v>
      </c>
      <c r="D132" s="209">
        <v>766</v>
      </c>
      <c r="E132" s="208">
        <v>112.68</v>
      </c>
      <c r="G132" s="209">
        <v>806</v>
      </c>
      <c r="H132" s="208">
        <v>123.08</v>
      </c>
      <c r="J132" s="209">
        <v>846</v>
      </c>
      <c r="K132" s="208">
        <v>133.48</v>
      </c>
      <c r="M132" s="209">
        <v>886</v>
      </c>
      <c r="N132" s="208">
        <v>143.88</v>
      </c>
    </row>
    <row r="136" spans="1:14" ht="15.75">
      <c r="A136" s="222" t="s">
        <v>320</v>
      </c>
      <c r="B136" s="221"/>
      <c r="C136" s="220"/>
      <c r="D136" s="220"/>
      <c r="E136" s="220"/>
      <c r="F136" s="220"/>
      <c r="G136" s="220"/>
      <c r="H136" s="220"/>
      <c r="I136" s="220"/>
      <c r="J136" s="220"/>
      <c r="K136" s="222"/>
      <c r="L136" s="225"/>
      <c r="M136" s="224"/>
      <c r="N136" s="220"/>
    </row>
    <row r="137" spans="1:14" ht="15.75">
      <c r="A137" s="223"/>
      <c r="B137" s="221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</row>
    <row r="138" spans="1:14" ht="36.75">
      <c r="A138" s="218" t="s">
        <v>181</v>
      </c>
      <c r="B138" s="217" t="s">
        <v>176</v>
      </c>
      <c r="C138" s="219"/>
      <c r="D138" s="218" t="s">
        <v>181</v>
      </c>
      <c r="E138" s="217" t="s">
        <v>176</v>
      </c>
      <c r="F138" s="219"/>
      <c r="G138" s="218" t="s">
        <v>181</v>
      </c>
      <c r="H138" s="217" t="s">
        <v>176</v>
      </c>
      <c r="I138" s="219"/>
      <c r="J138" s="218" t="s">
        <v>181</v>
      </c>
      <c r="K138" s="217" t="s">
        <v>176</v>
      </c>
      <c r="L138" s="219"/>
      <c r="M138" s="218" t="s">
        <v>181</v>
      </c>
      <c r="N138" s="217" t="s">
        <v>176</v>
      </c>
    </row>
    <row r="139" spans="1:14" ht="12">
      <c r="A139" s="215" t="s">
        <v>175</v>
      </c>
      <c r="B139" s="216" t="s">
        <v>175</v>
      </c>
      <c r="D139" s="215" t="s">
        <v>175</v>
      </c>
      <c r="E139" s="214" t="s">
        <v>175</v>
      </c>
      <c r="G139" s="215" t="s">
        <v>175</v>
      </c>
      <c r="H139" s="214" t="s">
        <v>175</v>
      </c>
      <c r="J139" s="215" t="s">
        <v>175</v>
      </c>
      <c r="K139" s="214" t="s">
        <v>175</v>
      </c>
      <c r="M139" s="215" t="s">
        <v>175</v>
      </c>
      <c r="N139" s="214" t="s">
        <v>175</v>
      </c>
    </row>
    <row r="140" spans="1:14" ht="12">
      <c r="A140" s="212">
        <v>887</v>
      </c>
      <c r="B140" s="208">
        <v>144.14</v>
      </c>
      <c r="C140" s="213"/>
      <c r="D140" s="209">
        <v>927</v>
      </c>
      <c r="E140" s="208">
        <v>154.54</v>
      </c>
      <c r="F140" s="213"/>
      <c r="G140" s="209">
        <v>967</v>
      </c>
      <c r="H140" s="208">
        <v>164.94</v>
      </c>
      <c r="I140" s="213"/>
      <c r="J140" s="209">
        <v>1007</v>
      </c>
      <c r="K140" s="208">
        <v>175.34</v>
      </c>
      <c r="L140" s="213"/>
      <c r="M140" s="209">
        <v>1047</v>
      </c>
      <c r="N140" s="208">
        <v>185.74</v>
      </c>
    </row>
    <row r="141" spans="1:14" ht="12">
      <c r="A141" s="209">
        <v>888</v>
      </c>
      <c r="B141" s="208">
        <v>144.4</v>
      </c>
      <c r="D141" s="209">
        <v>928</v>
      </c>
      <c r="E141" s="208">
        <v>154.8</v>
      </c>
      <c r="G141" s="209">
        <v>968</v>
      </c>
      <c r="H141" s="208">
        <v>165.2</v>
      </c>
      <c r="J141" s="209">
        <v>1008</v>
      </c>
      <c r="K141" s="208">
        <v>175.6</v>
      </c>
      <c r="M141" s="209">
        <v>1048</v>
      </c>
      <c r="N141" s="208">
        <v>186</v>
      </c>
    </row>
    <row r="142" spans="1:14" ht="12">
      <c r="A142" s="212">
        <v>889</v>
      </c>
      <c r="B142" s="208">
        <v>144.66</v>
      </c>
      <c r="D142" s="209">
        <v>929</v>
      </c>
      <c r="E142" s="208">
        <v>155.06</v>
      </c>
      <c r="G142" s="209">
        <v>969</v>
      </c>
      <c r="H142" s="208">
        <v>165.46</v>
      </c>
      <c r="J142" s="209">
        <v>1009</v>
      </c>
      <c r="K142" s="208">
        <v>175.86</v>
      </c>
      <c r="M142" s="209">
        <v>1049</v>
      </c>
      <c r="N142" s="208">
        <v>186.26</v>
      </c>
    </row>
    <row r="143" spans="1:14" ht="12">
      <c r="A143" s="209">
        <v>890</v>
      </c>
      <c r="B143" s="208">
        <v>144.92</v>
      </c>
      <c r="D143" s="209">
        <v>930</v>
      </c>
      <c r="E143" s="208">
        <v>155.32</v>
      </c>
      <c r="G143" s="209">
        <v>970</v>
      </c>
      <c r="H143" s="208">
        <v>165.72</v>
      </c>
      <c r="J143" s="209">
        <v>1010</v>
      </c>
      <c r="K143" s="208">
        <v>176.12</v>
      </c>
      <c r="M143" s="209">
        <v>1050</v>
      </c>
      <c r="N143" s="208">
        <v>186.52</v>
      </c>
    </row>
    <row r="144" spans="1:14" ht="12">
      <c r="A144" s="212">
        <v>891</v>
      </c>
      <c r="B144" s="208">
        <v>145.18</v>
      </c>
      <c r="D144" s="209">
        <v>931</v>
      </c>
      <c r="E144" s="208">
        <v>155.58</v>
      </c>
      <c r="G144" s="209">
        <v>971</v>
      </c>
      <c r="H144" s="208">
        <v>165.98</v>
      </c>
      <c r="J144" s="209">
        <v>1011</v>
      </c>
      <c r="K144" s="208">
        <v>176.38</v>
      </c>
      <c r="M144" s="209">
        <v>1051</v>
      </c>
      <c r="N144" s="208">
        <v>186.78</v>
      </c>
    </row>
    <row r="145" spans="1:14" ht="12">
      <c r="A145" s="209">
        <v>892</v>
      </c>
      <c r="B145" s="208">
        <v>145.44</v>
      </c>
      <c r="D145" s="209">
        <v>932</v>
      </c>
      <c r="E145" s="208">
        <v>155.84</v>
      </c>
      <c r="G145" s="209">
        <v>972</v>
      </c>
      <c r="H145" s="208">
        <v>166.24</v>
      </c>
      <c r="J145" s="209">
        <v>1012</v>
      </c>
      <c r="K145" s="208">
        <v>176.64</v>
      </c>
      <c r="M145" s="209">
        <v>1052</v>
      </c>
      <c r="N145" s="208">
        <v>187.04</v>
      </c>
    </row>
    <row r="146" spans="1:14" ht="12">
      <c r="A146" s="212">
        <v>893</v>
      </c>
      <c r="B146" s="208">
        <v>145.7</v>
      </c>
      <c r="D146" s="209">
        <v>933</v>
      </c>
      <c r="E146" s="208">
        <v>156.1</v>
      </c>
      <c r="G146" s="209">
        <v>973</v>
      </c>
      <c r="H146" s="208">
        <v>166.5</v>
      </c>
      <c r="J146" s="209">
        <v>1013</v>
      </c>
      <c r="K146" s="208">
        <v>176.9</v>
      </c>
      <c r="M146" s="209">
        <v>1053</v>
      </c>
      <c r="N146" s="208">
        <v>187.3</v>
      </c>
    </row>
    <row r="147" spans="1:14" ht="12">
      <c r="A147" s="209">
        <v>894</v>
      </c>
      <c r="B147" s="208">
        <v>145.96</v>
      </c>
      <c r="D147" s="209">
        <v>934</v>
      </c>
      <c r="E147" s="208">
        <v>156.36</v>
      </c>
      <c r="G147" s="209">
        <v>974</v>
      </c>
      <c r="H147" s="208">
        <v>166.76</v>
      </c>
      <c r="J147" s="209">
        <v>1014</v>
      </c>
      <c r="K147" s="208">
        <v>177.16</v>
      </c>
      <c r="M147" s="209">
        <v>1054</v>
      </c>
      <c r="N147" s="208">
        <v>187.56</v>
      </c>
    </row>
    <row r="148" spans="1:14" ht="12">
      <c r="A148" s="212">
        <v>895</v>
      </c>
      <c r="B148" s="208">
        <v>146.22</v>
      </c>
      <c r="D148" s="209">
        <v>935</v>
      </c>
      <c r="E148" s="208">
        <v>156.62</v>
      </c>
      <c r="G148" s="209">
        <v>975</v>
      </c>
      <c r="H148" s="208">
        <v>167.02</v>
      </c>
      <c r="J148" s="209">
        <v>1015</v>
      </c>
      <c r="K148" s="208">
        <v>177.42</v>
      </c>
      <c r="M148" s="209">
        <v>1055</v>
      </c>
      <c r="N148" s="208">
        <v>187.82</v>
      </c>
    </row>
    <row r="149" spans="1:14" ht="12">
      <c r="A149" s="209">
        <v>896</v>
      </c>
      <c r="B149" s="208">
        <v>146.48</v>
      </c>
      <c r="D149" s="209">
        <v>936</v>
      </c>
      <c r="E149" s="208">
        <v>156.88</v>
      </c>
      <c r="G149" s="209">
        <v>976</v>
      </c>
      <c r="H149" s="208">
        <v>167.28</v>
      </c>
      <c r="J149" s="209">
        <v>1016</v>
      </c>
      <c r="K149" s="208">
        <v>177.68</v>
      </c>
      <c r="M149" s="209">
        <v>1056</v>
      </c>
      <c r="N149" s="208">
        <v>188.08</v>
      </c>
    </row>
    <row r="150" spans="1:14" ht="12">
      <c r="A150" s="212">
        <v>897</v>
      </c>
      <c r="B150" s="208">
        <v>146.74</v>
      </c>
      <c r="D150" s="209">
        <v>937</v>
      </c>
      <c r="E150" s="208">
        <v>157.14</v>
      </c>
      <c r="G150" s="209">
        <v>977</v>
      </c>
      <c r="H150" s="208">
        <v>167.54</v>
      </c>
      <c r="J150" s="209">
        <v>1017</v>
      </c>
      <c r="K150" s="208">
        <v>177.94</v>
      </c>
      <c r="M150" s="209">
        <v>1057</v>
      </c>
      <c r="N150" s="208">
        <v>188.34</v>
      </c>
    </row>
    <row r="151" spans="1:14" ht="12">
      <c r="A151" s="209">
        <v>898</v>
      </c>
      <c r="B151" s="208">
        <v>147</v>
      </c>
      <c r="D151" s="209">
        <v>938</v>
      </c>
      <c r="E151" s="208">
        <v>157.4</v>
      </c>
      <c r="G151" s="209">
        <v>978</v>
      </c>
      <c r="H151" s="208">
        <v>167.8</v>
      </c>
      <c r="J151" s="209">
        <v>1018</v>
      </c>
      <c r="K151" s="208">
        <v>178.2</v>
      </c>
      <c r="M151" s="209">
        <v>1058</v>
      </c>
      <c r="N151" s="208">
        <v>188.6</v>
      </c>
    </row>
    <row r="152" spans="1:14" ht="12">
      <c r="A152" s="212">
        <v>899</v>
      </c>
      <c r="B152" s="208">
        <v>147.26</v>
      </c>
      <c r="D152" s="209">
        <v>939</v>
      </c>
      <c r="E152" s="208">
        <v>157.66</v>
      </c>
      <c r="G152" s="209">
        <v>979</v>
      </c>
      <c r="H152" s="208">
        <v>168.06</v>
      </c>
      <c r="J152" s="209">
        <v>1019</v>
      </c>
      <c r="K152" s="208">
        <v>178.46</v>
      </c>
      <c r="M152" s="209">
        <v>1059</v>
      </c>
      <c r="N152" s="208">
        <v>188.86</v>
      </c>
    </row>
    <row r="153" spans="1:14" ht="12">
      <c r="A153" s="209">
        <v>900</v>
      </c>
      <c r="B153" s="208">
        <v>147.52</v>
      </c>
      <c r="D153" s="209">
        <v>940</v>
      </c>
      <c r="E153" s="208">
        <v>157.92</v>
      </c>
      <c r="G153" s="209">
        <v>980</v>
      </c>
      <c r="H153" s="208">
        <v>168.32</v>
      </c>
      <c r="J153" s="209">
        <v>1020</v>
      </c>
      <c r="K153" s="208">
        <v>178.72</v>
      </c>
      <c r="M153" s="209">
        <v>1060</v>
      </c>
      <c r="N153" s="208">
        <v>189.12</v>
      </c>
    </row>
    <row r="154" spans="1:14" ht="12">
      <c r="A154" s="212">
        <v>901</v>
      </c>
      <c r="B154" s="208">
        <v>147.78</v>
      </c>
      <c r="D154" s="209">
        <v>941</v>
      </c>
      <c r="E154" s="208">
        <v>158.18</v>
      </c>
      <c r="G154" s="209">
        <v>981</v>
      </c>
      <c r="H154" s="208">
        <v>168.58</v>
      </c>
      <c r="J154" s="209">
        <v>1021</v>
      </c>
      <c r="K154" s="208">
        <v>178.98</v>
      </c>
      <c r="M154" s="209">
        <v>1061</v>
      </c>
      <c r="N154" s="208">
        <v>189.38</v>
      </c>
    </row>
    <row r="155" spans="1:14" ht="12">
      <c r="A155" s="209">
        <v>902</v>
      </c>
      <c r="B155" s="208">
        <v>148.04</v>
      </c>
      <c r="D155" s="209">
        <v>942</v>
      </c>
      <c r="E155" s="208">
        <v>158.44</v>
      </c>
      <c r="G155" s="209">
        <v>982</v>
      </c>
      <c r="H155" s="208">
        <v>168.84</v>
      </c>
      <c r="J155" s="209">
        <v>1022</v>
      </c>
      <c r="K155" s="208">
        <v>179.24</v>
      </c>
      <c r="M155" s="209">
        <v>1062</v>
      </c>
      <c r="N155" s="208">
        <v>189.64</v>
      </c>
    </row>
    <row r="156" spans="1:14" ht="12">
      <c r="A156" s="212">
        <v>903</v>
      </c>
      <c r="B156" s="208">
        <v>148.3</v>
      </c>
      <c r="D156" s="209">
        <v>943</v>
      </c>
      <c r="E156" s="208">
        <v>158.7</v>
      </c>
      <c r="G156" s="209">
        <v>983</v>
      </c>
      <c r="H156" s="208">
        <v>169.1</v>
      </c>
      <c r="J156" s="209">
        <v>1023</v>
      </c>
      <c r="K156" s="208">
        <v>179.5</v>
      </c>
      <c r="M156" s="209">
        <v>1063</v>
      </c>
      <c r="N156" s="208">
        <v>189.9</v>
      </c>
    </row>
    <row r="157" spans="1:14" ht="12">
      <c r="A157" s="209">
        <v>904</v>
      </c>
      <c r="B157" s="208">
        <v>148.56</v>
      </c>
      <c r="D157" s="209">
        <v>944</v>
      </c>
      <c r="E157" s="208">
        <v>158.96</v>
      </c>
      <c r="G157" s="209">
        <v>984</v>
      </c>
      <c r="H157" s="208">
        <v>169.36</v>
      </c>
      <c r="J157" s="209">
        <v>1024</v>
      </c>
      <c r="K157" s="208">
        <v>179.76</v>
      </c>
      <c r="M157" s="209">
        <v>1064</v>
      </c>
      <c r="N157" s="208">
        <v>190.16</v>
      </c>
    </row>
    <row r="158" spans="1:14" ht="12">
      <c r="A158" s="212">
        <v>905</v>
      </c>
      <c r="B158" s="208">
        <v>148.82</v>
      </c>
      <c r="D158" s="209">
        <v>945</v>
      </c>
      <c r="E158" s="208">
        <v>159.22</v>
      </c>
      <c r="G158" s="209">
        <v>985</v>
      </c>
      <c r="H158" s="208">
        <v>169.62</v>
      </c>
      <c r="J158" s="209">
        <v>1025</v>
      </c>
      <c r="K158" s="208">
        <v>180.02</v>
      </c>
      <c r="M158" s="209">
        <v>1065</v>
      </c>
      <c r="N158" s="208">
        <v>190.42</v>
      </c>
    </row>
    <row r="159" spans="1:14" ht="12">
      <c r="A159" s="209">
        <v>906</v>
      </c>
      <c r="B159" s="208">
        <v>149.08</v>
      </c>
      <c r="D159" s="209">
        <v>946</v>
      </c>
      <c r="E159" s="208">
        <v>159.48</v>
      </c>
      <c r="G159" s="209">
        <v>986</v>
      </c>
      <c r="H159" s="208">
        <v>169.88</v>
      </c>
      <c r="J159" s="209">
        <v>1026</v>
      </c>
      <c r="K159" s="208">
        <v>180.28</v>
      </c>
      <c r="M159" s="209">
        <v>1066</v>
      </c>
      <c r="N159" s="208">
        <v>190.68</v>
      </c>
    </row>
    <row r="160" spans="1:14" ht="12">
      <c r="A160" s="212">
        <v>907</v>
      </c>
      <c r="B160" s="208">
        <v>149.34</v>
      </c>
      <c r="D160" s="209">
        <v>947</v>
      </c>
      <c r="E160" s="208">
        <v>159.74</v>
      </c>
      <c r="G160" s="209">
        <v>987</v>
      </c>
      <c r="H160" s="208">
        <v>170.14</v>
      </c>
      <c r="J160" s="209">
        <v>1027</v>
      </c>
      <c r="K160" s="208">
        <v>180.54</v>
      </c>
      <c r="M160" s="209">
        <v>1067</v>
      </c>
      <c r="N160" s="208">
        <v>190.94</v>
      </c>
    </row>
    <row r="161" spans="1:14" ht="12">
      <c r="A161" s="209">
        <v>908</v>
      </c>
      <c r="B161" s="208">
        <v>149.6</v>
      </c>
      <c r="D161" s="209">
        <v>948</v>
      </c>
      <c r="E161" s="208">
        <v>160</v>
      </c>
      <c r="G161" s="209">
        <v>988</v>
      </c>
      <c r="H161" s="208">
        <v>170.4</v>
      </c>
      <c r="J161" s="209">
        <v>1028</v>
      </c>
      <c r="K161" s="208">
        <v>180.8</v>
      </c>
      <c r="M161" s="209">
        <v>1068</v>
      </c>
      <c r="N161" s="208">
        <v>191.2</v>
      </c>
    </row>
    <row r="162" spans="1:14" ht="12">
      <c r="A162" s="212">
        <v>909</v>
      </c>
      <c r="B162" s="208">
        <v>149.86</v>
      </c>
      <c r="D162" s="209">
        <v>949</v>
      </c>
      <c r="E162" s="208">
        <v>160.26</v>
      </c>
      <c r="G162" s="209">
        <v>989</v>
      </c>
      <c r="H162" s="208">
        <v>170.66</v>
      </c>
      <c r="J162" s="209">
        <v>1029</v>
      </c>
      <c r="K162" s="208">
        <v>181.06</v>
      </c>
      <c r="M162" s="209">
        <v>1069</v>
      </c>
      <c r="N162" s="208">
        <v>191.46</v>
      </c>
    </row>
    <row r="163" spans="1:14" ht="12">
      <c r="A163" s="209">
        <v>910</v>
      </c>
      <c r="B163" s="208">
        <v>150.12</v>
      </c>
      <c r="D163" s="209">
        <v>950</v>
      </c>
      <c r="E163" s="208">
        <v>160.52</v>
      </c>
      <c r="G163" s="209">
        <v>990</v>
      </c>
      <c r="H163" s="208">
        <v>170.92</v>
      </c>
      <c r="J163" s="209">
        <v>1030</v>
      </c>
      <c r="K163" s="208">
        <v>181.32</v>
      </c>
      <c r="M163" s="209">
        <v>1070</v>
      </c>
      <c r="N163" s="208">
        <v>191.72</v>
      </c>
    </row>
    <row r="164" spans="1:14" ht="12">
      <c r="A164" s="212">
        <v>911</v>
      </c>
      <c r="B164" s="208">
        <v>150.38</v>
      </c>
      <c r="D164" s="209">
        <v>951</v>
      </c>
      <c r="E164" s="208">
        <v>160.78</v>
      </c>
      <c r="G164" s="209">
        <v>991</v>
      </c>
      <c r="H164" s="208">
        <v>171.18</v>
      </c>
      <c r="J164" s="209">
        <v>1031</v>
      </c>
      <c r="K164" s="208">
        <v>181.58</v>
      </c>
      <c r="M164" s="209">
        <v>1071</v>
      </c>
      <c r="N164" s="208">
        <v>191.98</v>
      </c>
    </row>
    <row r="165" spans="1:14" ht="12">
      <c r="A165" s="209">
        <v>912</v>
      </c>
      <c r="B165" s="208">
        <v>150.64</v>
      </c>
      <c r="D165" s="209">
        <v>952</v>
      </c>
      <c r="E165" s="208">
        <v>161.04</v>
      </c>
      <c r="G165" s="209">
        <v>992</v>
      </c>
      <c r="H165" s="208">
        <v>171.44</v>
      </c>
      <c r="J165" s="209">
        <v>1032</v>
      </c>
      <c r="K165" s="208">
        <v>181.84</v>
      </c>
      <c r="M165" s="209">
        <v>1072</v>
      </c>
      <c r="N165" s="208">
        <v>192.24</v>
      </c>
    </row>
    <row r="166" spans="1:14" ht="12">
      <c r="A166" s="212">
        <v>913</v>
      </c>
      <c r="B166" s="208">
        <v>150.9</v>
      </c>
      <c r="D166" s="209">
        <v>953</v>
      </c>
      <c r="E166" s="208">
        <v>161.3</v>
      </c>
      <c r="G166" s="209">
        <v>993</v>
      </c>
      <c r="H166" s="208">
        <v>171.7</v>
      </c>
      <c r="J166" s="209">
        <v>1033</v>
      </c>
      <c r="K166" s="208">
        <v>182.1</v>
      </c>
      <c r="M166" s="209">
        <v>1073</v>
      </c>
      <c r="N166" s="208">
        <v>192.5</v>
      </c>
    </row>
    <row r="167" spans="1:14" ht="12">
      <c r="A167" s="209">
        <v>914</v>
      </c>
      <c r="B167" s="208">
        <v>151.160000000001</v>
      </c>
      <c r="D167" s="209">
        <v>954</v>
      </c>
      <c r="E167" s="208">
        <v>161.560000000001</v>
      </c>
      <c r="G167" s="209">
        <v>994</v>
      </c>
      <c r="H167" s="208">
        <v>171.96</v>
      </c>
      <c r="J167" s="209">
        <v>1034</v>
      </c>
      <c r="K167" s="208">
        <v>182.36</v>
      </c>
      <c r="M167" s="209">
        <v>1074</v>
      </c>
      <c r="N167" s="208">
        <v>192.76</v>
      </c>
    </row>
    <row r="168" spans="1:14" ht="12">
      <c r="A168" s="212">
        <v>915</v>
      </c>
      <c r="B168" s="208">
        <v>151.420000000001</v>
      </c>
      <c r="D168" s="209">
        <v>955</v>
      </c>
      <c r="E168" s="208">
        <v>161.820000000001</v>
      </c>
      <c r="G168" s="209">
        <v>995</v>
      </c>
      <c r="H168" s="208">
        <v>172.22</v>
      </c>
      <c r="J168" s="209">
        <v>1035</v>
      </c>
      <c r="K168" s="208">
        <v>182.62</v>
      </c>
      <c r="M168" s="209">
        <v>1075</v>
      </c>
      <c r="N168" s="208">
        <v>193.02</v>
      </c>
    </row>
    <row r="169" spans="1:14" ht="12">
      <c r="A169" s="209">
        <v>916</v>
      </c>
      <c r="B169" s="208">
        <v>151.680000000001</v>
      </c>
      <c r="D169" s="209">
        <v>956</v>
      </c>
      <c r="E169" s="208">
        <v>162.080000000001</v>
      </c>
      <c r="G169" s="209">
        <v>996</v>
      </c>
      <c r="H169" s="208">
        <v>172.48</v>
      </c>
      <c r="J169" s="209">
        <v>1036</v>
      </c>
      <c r="K169" s="208">
        <v>182.88</v>
      </c>
      <c r="M169" s="209">
        <v>1076</v>
      </c>
      <c r="N169" s="208">
        <v>193.28</v>
      </c>
    </row>
    <row r="170" spans="1:14" ht="12">
      <c r="A170" s="212">
        <v>917</v>
      </c>
      <c r="B170" s="208">
        <v>151.940000000001</v>
      </c>
      <c r="D170" s="209">
        <v>957</v>
      </c>
      <c r="E170" s="208">
        <v>162.340000000001</v>
      </c>
      <c r="G170" s="209">
        <v>997</v>
      </c>
      <c r="H170" s="208">
        <v>172.74</v>
      </c>
      <c r="J170" s="209">
        <v>1037</v>
      </c>
      <c r="K170" s="208">
        <v>183.14</v>
      </c>
      <c r="M170" s="209">
        <v>1077</v>
      </c>
      <c r="N170" s="208">
        <v>193.54</v>
      </c>
    </row>
    <row r="171" spans="1:14" ht="12">
      <c r="A171" s="209">
        <v>918</v>
      </c>
      <c r="B171" s="208">
        <v>152.200000000001</v>
      </c>
      <c r="D171" s="209">
        <v>958</v>
      </c>
      <c r="E171" s="208">
        <v>162.600000000001</v>
      </c>
      <c r="G171" s="209">
        <v>998</v>
      </c>
      <c r="H171" s="208">
        <v>173</v>
      </c>
      <c r="J171" s="209">
        <v>1038</v>
      </c>
      <c r="K171" s="208">
        <v>183.4</v>
      </c>
      <c r="M171" s="209">
        <v>1078</v>
      </c>
      <c r="N171" s="208">
        <v>193.8</v>
      </c>
    </row>
    <row r="172" spans="1:14" ht="12">
      <c r="A172" s="212">
        <v>919</v>
      </c>
      <c r="B172" s="208">
        <v>152.460000000001</v>
      </c>
      <c r="D172" s="209">
        <v>959</v>
      </c>
      <c r="E172" s="208">
        <v>162.860000000001</v>
      </c>
      <c r="G172" s="209">
        <v>999</v>
      </c>
      <c r="H172" s="208">
        <v>173.26</v>
      </c>
      <c r="J172" s="209">
        <v>1039</v>
      </c>
      <c r="K172" s="208">
        <v>183.66</v>
      </c>
      <c r="M172" s="209">
        <v>1079</v>
      </c>
      <c r="N172" s="208">
        <v>194.06</v>
      </c>
    </row>
    <row r="173" spans="1:14" ht="12">
      <c r="A173" s="209">
        <v>920</v>
      </c>
      <c r="B173" s="208">
        <v>152.720000000001</v>
      </c>
      <c r="D173" s="209">
        <v>960</v>
      </c>
      <c r="E173" s="208">
        <v>163.120000000001</v>
      </c>
      <c r="G173" s="209">
        <v>1000</v>
      </c>
      <c r="H173" s="208">
        <v>173.52</v>
      </c>
      <c r="J173" s="209">
        <v>1040</v>
      </c>
      <c r="K173" s="208">
        <v>183.92</v>
      </c>
      <c r="M173" s="209">
        <v>1080</v>
      </c>
      <c r="N173" s="208">
        <v>194.32</v>
      </c>
    </row>
    <row r="174" spans="1:14" ht="12">
      <c r="A174" s="212">
        <v>921</v>
      </c>
      <c r="B174" s="208">
        <v>152.980000000001</v>
      </c>
      <c r="D174" s="209">
        <v>961</v>
      </c>
      <c r="E174" s="208">
        <v>163.380000000001</v>
      </c>
      <c r="G174" s="209">
        <v>1001</v>
      </c>
      <c r="H174" s="208">
        <v>173.78</v>
      </c>
      <c r="J174" s="209">
        <v>1041</v>
      </c>
      <c r="K174" s="208">
        <v>184.18</v>
      </c>
      <c r="M174" s="209">
        <v>1081</v>
      </c>
      <c r="N174" s="208">
        <v>194.58</v>
      </c>
    </row>
    <row r="175" spans="1:14" ht="12">
      <c r="A175" s="209">
        <v>922</v>
      </c>
      <c r="B175" s="208">
        <v>153.240000000001</v>
      </c>
      <c r="D175" s="209">
        <v>962</v>
      </c>
      <c r="E175" s="208">
        <v>163.640000000001</v>
      </c>
      <c r="G175" s="209">
        <v>1002</v>
      </c>
      <c r="H175" s="208">
        <v>174.04</v>
      </c>
      <c r="J175" s="209">
        <v>1042</v>
      </c>
      <c r="K175" s="208">
        <v>184.44</v>
      </c>
      <c r="M175" s="209">
        <v>1082</v>
      </c>
      <c r="N175" s="208">
        <v>194.84</v>
      </c>
    </row>
    <row r="176" spans="1:14" ht="12">
      <c r="A176" s="212">
        <v>923</v>
      </c>
      <c r="B176" s="208">
        <v>153.500000000001</v>
      </c>
      <c r="D176" s="209">
        <v>963</v>
      </c>
      <c r="E176" s="208">
        <v>163.900000000001</v>
      </c>
      <c r="G176" s="209">
        <v>1003</v>
      </c>
      <c r="H176" s="208">
        <v>174.3</v>
      </c>
      <c r="J176" s="209">
        <v>1043</v>
      </c>
      <c r="K176" s="208">
        <v>184.7</v>
      </c>
      <c r="M176" s="209">
        <v>1083</v>
      </c>
      <c r="N176" s="208">
        <v>195.1</v>
      </c>
    </row>
    <row r="177" spans="1:14" ht="12">
      <c r="A177" s="209">
        <v>924</v>
      </c>
      <c r="B177" s="208">
        <v>153.760000000001</v>
      </c>
      <c r="D177" s="209">
        <v>964</v>
      </c>
      <c r="E177" s="208">
        <v>164.160000000001</v>
      </c>
      <c r="G177" s="209">
        <v>1004</v>
      </c>
      <c r="H177" s="208">
        <v>174.56</v>
      </c>
      <c r="J177" s="209">
        <v>1044</v>
      </c>
      <c r="K177" s="208">
        <v>184.96</v>
      </c>
      <c r="M177" s="209">
        <v>1084</v>
      </c>
      <c r="N177" s="208">
        <v>195.36</v>
      </c>
    </row>
    <row r="178" spans="1:14" ht="12">
      <c r="A178" s="212">
        <v>925</v>
      </c>
      <c r="B178" s="208">
        <v>154.020000000001</v>
      </c>
      <c r="D178" s="209">
        <v>965</v>
      </c>
      <c r="E178" s="208">
        <v>164.420000000001</v>
      </c>
      <c r="G178" s="209">
        <v>1005</v>
      </c>
      <c r="H178" s="208">
        <v>174.82</v>
      </c>
      <c r="J178" s="209">
        <v>1045</v>
      </c>
      <c r="K178" s="208">
        <v>185.22</v>
      </c>
      <c r="M178" s="209">
        <v>1085</v>
      </c>
      <c r="N178" s="208">
        <v>195.62</v>
      </c>
    </row>
    <row r="179" spans="1:14" ht="12">
      <c r="A179" s="209">
        <v>926</v>
      </c>
      <c r="B179" s="208">
        <v>154.280000000001</v>
      </c>
      <c r="D179" s="209">
        <v>966</v>
      </c>
      <c r="E179" s="208">
        <v>164.680000000001</v>
      </c>
      <c r="G179" s="209">
        <v>1006</v>
      </c>
      <c r="H179" s="208">
        <v>175.08</v>
      </c>
      <c r="J179" s="209">
        <v>1046</v>
      </c>
      <c r="K179" s="208">
        <v>185.48</v>
      </c>
      <c r="M179" s="209">
        <v>1086</v>
      </c>
      <c r="N179" s="208">
        <v>195.88</v>
      </c>
    </row>
    <row r="180" spans="1:14" ht="12">
      <c r="A180" s="227"/>
      <c r="B180" s="226"/>
      <c r="D180" s="227"/>
      <c r="E180" s="226"/>
      <c r="G180" s="227"/>
      <c r="H180" s="226"/>
      <c r="J180" s="227"/>
      <c r="K180" s="226"/>
      <c r="M180" s="233"/>
      <c r="N180" s="233"/>
    </row>
    <row r="181" spans="1:14" ht="12">
      <c r="A181" s="227"/>
      <c r="B181" s="226"/>
      <c r="D181" s="227"/>
      <c r="E181" s="226"/>
      <c r="G181" s="227"/>
      <c r="H181" s="226"/>
      <c r="J181" s="227"/>
      <c r="K181" s="226"/>
      <c r="M181" s="233"/>
      <c r="N181" s="233"/>
    </row>
    <row r="182" spans="1:4" ht="15.75">
      <c r="A182" s="222" t="s">
        <v>320</v>
      </c>
      <c r="B182" s="221"/>
      <c r="C182" s="220"/>
      <c r="D182" s="220"/>
    </row>
    <row r="184" spans="1:14" ht="36.75">
      <c r="A184" s="218" t="s">
        <v>181</v>
      </c>
      <c r="B184" s="217" t="s">
        <v>176</v>
      </c>
      <c r="C184" s="219"/>
      <c r="D184" s="218" t="s">
        <v>181</v>
      </c>
      <c r="E184" s="217" t="s">
        <v>176</v>
      </c>
      <c r="F184" s="219"/>
      <c r="G184" s="218" t="s">
        <v>181</v>
      </c>
      <c r="H184" s="217" t="s">
        <v>176</v>
      </c>
      <c r="I184" s="219"/>
      <c r="J184" s="218" t="s">
        <v>181</v>
      </c>
      <c r="K184" s="217" t="s">
        <v>176</v>
      </c>
      <c r="L184" s="219"/>
      <c r="M184" s="218" t="s">
        <v>181</v>
      </c>
      <c r="N184" s="217" t="s">
        <v>176</v>
      </c>
    </row>
    <row r="185" spans="1:14" ht="12">
      <c r="A185" s="215" t="s">
        <v>175</v>
      </c>
      <c r="B185" s="216" t="s">
        <v>175</v>
      </c>
      <c r="D185" s="215" t="s">
        <v>175</v>
      </c>
      <c r="E185" s="214" t="s">
        <v>175</v>
      </c>
      <c r="G185" s="215" t="s">
        <v>175</v>
      </c>
      <c r="H185" s="214" t="s">
        <v>175</v>
      </c>
      <c r="J185" s="215" t="s">
        <v>175</v>
      </c>
      <c r="K185" s="214" t="s">
        <v>175</v>
      </c>
      <c r="M185" s="215" t="s">
        <v>175</v>
      </c>
      <c r="N185" s="214" t="s">
        <v>175</v>
      </c>
    </row>
    <row r="186" spans="1:14" ht="12">
      <c r="A186" s="212">
        <v>1087</v>
      </c>
      <c r="B186" s="208">
        <v>196.14</v>
      </c>
      <c r="C186" s="213"/>
      <c r="D186" s="209">
        <v>1127</v>
      </c>
      <c r="E186" s="208">
        <v>206.54</v>
      </c>
      <c r="F186" s="213"/>
      <c r="G186" s="209">
        <v>1167</v>
      </c>
      <c r="H186" s="208">
        <v>216.94</v>
      </c>
      <c r="I186" s="213"/>
      <c r="J186" s="209">
        <v>1207</v>
      </c>
      <c r="K186" s="208">
        <v>227.34</v>
      </c>
      <c r="L186" s="213"/>
      <c r="M186" s="209">
        <v>1247</v>
      </c>
      <c r="N186" s="208">
        <v>237.74</v>
      </c>
    </row>
    <row r="187" spans="1:14" ht="12">
      <c r="A187" s="209">
        <v>1088</v>
      </c>
      <c r="B187" s="208">
        <v>196.4</v>
      </c>
      <c r="D187" s="209">
        <v>1128</v>
      </c>
      <c r="E187" s="208">
        <v>206.8</v>
      </c>
      <c r="G187" s="209">
        <v>1168</v>
      </c>
      <c r="H187" s="208">
        <v>217.2</v>
      </c>
      <c r="J187" s="209">
        <v>1208</v>
      </c>
      <c r="K187" s="208">
        <v>227.6</v>
      </c>
      <c r="M187" s="209">
        <v>1248</v>
      </c>
      <c r="N187" s="208">
        <v>238</v>
      </c>
    </row>
    <row r="188" spans="1:14" ht="12">
      <c r="A188" s="212">
        <v>1089</v>
      </c>
      <c r="B188" s="208">
        <v>196.66</v>
      </c>
      <c r="D188" s="209">
        <v>1129</v>
      </c>
      <c r="E188" s="208">
        <v>207.06</v>
      </c>
      <c r="G188" s="209">
        <v>1169</v>
      </c>
      <c r="H188" s="208">
        <v>217.46</v>
      </c>
      <c r="J188" s="209">
        <v>1209</v>
      </c>
      <c r="K188" s="208">
        <v>227.86</v>
      </c>
      <c r="M188" s="209">
        <v>1249</v>
      </c>
      <c r="N188" s="208">
        <v>238.26</v>
      </c>
    </row>
    <row r="189" spans="1:14" ht="12">
      <c r="A189" s="209">
        <v>1090</v>
      </c>
      <c r="B189" s="208">
        <v>196.92</v>
      </c>
      <c r="D189" s="209">
        <v>1130</v>
      </c>
      <c r="E189" s="208">
        <v>207.32</v>
      </c>
      <c r="G189" s="209">
        <v>1170</v>
      </c>
      <c r="H189" s="208">
        <v>217.72</v>
      </c>
      <c r="J189" s="209">
        <v>1210</v>
      </c>
      <c r="K189" s="208">
        <v>228.12</v>
      </c>
      <c r="M189" s="209">
        <v>1250</v>
      </c>
      <c r="N189" s="208">
        <v>238.52</v>
      </c>
    </row>
    <row r="190" spans="1:14" ht="12">
      <c r="A190" s="212">
        <v>1091</v>
      </c>
      <c r="B190" s="208">
        <v>197.18</v>
      </c>
      <c r="D190" s="209">
        <v>1131</v>
      </c>
      <c r="E190" s="208">
        <v>207.58</v>
      </c>
      <c r="G190" s="209">
        <v>1171</v>
      </c>
      <c r="H190" s="208">
        <v>217.98</v>
      </c>
      <c r="J190" s="209">
        <v>1211</v>
      </c>
      <c r="K190" s="208">
        <v>228.38</v>
      </c>
      <c r="M190" s="209">
        <v>1251</v>
      </c>
      <c r="N190" s="208">
        <v>238.78</v>
      </c>
    </row>
    <row r="191" spans="1:14" ht="12">
      <c r="A191" s="209">
        <v>1092</v>
      </c>
      <c r="B191" s="208">
        <v>197.44</v>
      </c>
      <c r="D191" s="209">
        <v>1132</v>
      </c>
      <c r="E191" s="208">
        <v>207.84</v>
      </c>
      <c r="G191" s="209">
        <v>1172</v>
      </c>
      <c r="H191" s="208">
        <v>218.24</v>
      </c>
      <c r="J191" s="209">
        <v>1212</v>
      </c>
      <c r="K191" s="208">
        <v>228.64</v>
      </c>
      <c r="M191" s="209">
        <v>1252</v>
      </c>
      <c r="N191" s="208">
        <v>239.04</v>
      </c>
    </row>
    <row r="192" spans="1:14" ht="12">
      <c r="A192" s="212">
        <v>1093</v>
      </c>
      <c r="B192" s="208">
        <v>197.7</v>
      </c>
      <c r="D192" s="209">
        <v>1133</v>
      </c>
      <c r="E192" s="208">
        <v>208.1</v>
      </c>
      <c r="G192" s="209">
        <v>1173</v>
      </c>
      <c r="H192" s="208">
        <v>218.5</v>
      </c>
      <c r="J192" s="209">
        <v>1213</v>
      </c>
      <c r="K192" s="208">
        <v>228.9</v>
      </c>
      <c r="M192" s="209">
        <v>1253</v>
      </c>
      <c r="N192" s="208">
        <v>239.3</v>
      </c>
    </row>
    <row r="193" spans="1:14" ht="12">
      <c r="A193" s="209">
        <v>1094</v>
      </c>
      <c r="B193" s="208">
        <v>197.96</v>
      </c>
      <c r="D193" s="209">
        <v>1134</v>
      </c>
      <c r="E193" s="208">
        <v>208.36</v>
      </c>
      <c r="G193" s="209">
        <v>1174</v>
      </c>
      <c r="H193" s="208">
        <v>218.76</v>
      </c>
      <c r="J193" s="209">
        <v>1214</v>
      </c>
      <c r="K193" s="208">
        <v>229.16</v>
      </c>
      <c r="M193" s="209">
        <v>1254</v>
      </c>
      <c r="N193" s="208">
        <v>239.56</v>
      </c>
    </row>
    <row r="194" spans="1:14" ht="12">
      <c r="A194" s="212">
        <v>1095</v>
      </c>
      <c r="B194" s="208">
        <v>198.22</v>
      </c>
      <c r="D194" s="209">
        <v>1135</v>
      </c>
      <c r="E194" s="208">
        <v>208.62</v>
      </c>
      <c r="G194" s="209">
        <v>1175</v>
      </c>
      <c r="H194" s="208">
        <v>219.02</v>
      </c>
      <c r="J194" s="209">
        <v>1215</v>
      </c>
      <c r="K194" s="208">
        <v>229.42</v>
      </c>
      <c r="M194" s="209">
        <v>1255</v>
      </c>
      <c r="N194" s="208">
        <v>239.82</v>
      </c>
    </row>
    <row r="195" spans="1:14" ht="12">
      <c r="A195" s="209">
        <v>1096</v>
      </c>
      <c r="B195" s="208">
        <v>198.48</v>
      </c>
      <c r="D195" s="209">
        <v>1136</v>
      </c>
      <c r="E195" s="208">
        <v>208.88</v>
      </c>
      <c r="G195" s="209">
        <v>1176</v>
      </c>
      <c r="H195" s="208">
        <v>219.28</v>
      </c>
      <c r="J195" s="209">
        <v>1216</v>
      </c>
      <c r="K195" s="208">
        <v>229.68</v>
      </c>
      <c r="M195" s="209">
        <v>1256</v>
      </c>
      <c r="N195" s="208">
        <v>240.08</v>
      </c>
    </row>
    <row r="196" spans="1:14" ht="12">
      <c r="A196" s="212">
        <v>1097</v>
      </c>
      <c r="B196" s="208">
        <v>198.74</v>
      </c>
      <c r="D196" s="209">
        <v>1137</v>
      </c>
      <c r="E196" s="208">
        <v>209.14</v>
      </c>
      <c r="G196" s="209">
        <v>1177</v>
      </c>
      <c r="H196" s="208">
        <v>219.54</v>
      </c>
      <c r="J196" s="209">
        <v>1217</v>
      </c>
      <c r="K196" s="208">
        <v>229.94</v>
      </c>
      <c r="M196" s="209">
        <v>1257</v>
      </c>
      <c r="N196" s="208">
        <v>240.34</v>
      </c>
    </row>
    <row r="197" spans="1:14" ht="12">
      <c r="A197" s="209">
        <v>1098</v>
      </c>
      <c r="B197" s="208">
        <v>199</v>
      </c>
      <c r="D197" s="209">
        <v>1138</v>
      </c>
      <c r="E197" s="208">
        <v>209.4</v>
      </c>
      <c r="G197" s="209">
        <v>1178</v>
      </c>
      <c r="H197" s="208">
        <v>219.8</v>
      </c>
      <c r="J197" s="209">
        <v>1218</v>
      </c>
      <c r="K197" s="208">
        <v>230.2</v>
      </c>
      <c r="M197" s="209">
        <v>1258</v>
      </c>
      <c r="N197" s="208">
        <v>240.6</v>
      </c>
    </row>
    <row r="198" spans="1:14" ht="12">
      <c r="A198" s="212">
        <v>1099</v>
      </c>
      <c r="B198" s="208">
        <v>199.26</v>
      </c>
      <c r="D198" s="209">
        <v>1139</v>
      </c>
      <c r="E198" s="208">
        <v>209.66</v>
      </c>
      <c r="G198" s="209">
        <v>1179</v>
      </c>
      <c r="H198" s="208">
        <v>220.06</v>
      </c>
      <c r="J198" s="209">
        <v>1219</v>
      </c>
      <c r="K198" s="208">
        <v>230.46</v>
      </c>
      <c r="M198" s="209">
        <v>1259</v>
      </c>
      <c r="N198" s="208">
        <v>240.86</v>
      </c>
    </row>
    <row r="199" spans="1:14" ht="12">
      <c r="A199" s="209">
        <v>1100</v>
      </c>
      <c r="B199" s="208">
        <v>199.52</v>
      </c>
      <c r="D199" s="209">
        <v>1140</v>
      </c>
      <c r="E199" s="208">
        <v>209.92</v>
      </c>
      <c r="G199" s="209">
        <v>1180</v>
      </c>
      <c r="H199" s="208">
        <v>220.32</v>
      </c>
      <c r="J199" s="209">
        <v>1220</v>
      </c>
      <c r="K199" s="208">
        <v>230.72</v>
      </c>
      <c r="M199" s="209">
        <v>1260</v>
      </c>
      <c r="N199" s="208">
        <v>241.12</v>
      </c>
    </row>
    <row r="200" spans="1:14" ht="12">
      <c r="A200" s="212">
        <v>1101</v>
      </c>
      <c r="B200" s="208">
        <v>199.78</v>
      </c>
      <c r="D200" s="209">
        <v>1141</v>
      </c>
      <c r="E200" s="208">
        <v>210.18</v>
      </c>
      <c r="G200" s="209">
        <v>1181</v>
      </c>
      <c r="H200" s="208">
        <v>220.58</v>
      </c>
      <c r="J200" s="209">
        <v>1221</v>
      </c>
      <c r="K200" s="208">
        <v>230.98</v>
      </c>
      <c r="M200" s="209">
        <v>1261</v>
      </c>
      <c r="N200" s="208">
        <v>241.38</v>
      </c>
    </row>
    <row r="201" spans="1:14" ht="12">
      <c r="A201" s="209">
        <v>1102</v>
      </c>
      <c r="B201" s="208">
        <v>200.04</v>
      </c>
      <c r="D201" s="209">
        <v>1142</v>
      </c>
      <c r="E201" s="208">
        <v>210.44</v>
      </c>
      <c r="G201" s="209">
        <v>1182</v>
      </c>
      <c r="H201" s="208">
        <v>220.84</v>
      </c>
      <c r="J201" s="209">
        <v>1222</v>
      </c>
      <c r="K201" s="208">
        <v>231.24</v>
      </c>
      <c r="M201" s="209">
        <v>1262</v>
      </c>
      <c r="N201" s="208">
        <v>241.64</v>
      </c>
    </row>
    <row r="202" spans="1:14" ht="12">
      <c r="A202" s="212">
        <v>1103</v>
      </c>
      <c r="B202" s="208">
        <v>200.3</v>
      </c>
      <c r="D202" s="209">
        <v>1143</v>
      </c>
      <c r="E202" s="208">
        <v>210.7</v>
      </c>
      <c r="G202" s="209">
        <v>1183</v>
      </c>
      <c r="H202" s="208">
        <v>221.1</v>
      </c>
      <c r="J202" s="209">
        <v>1223</v>
      </c>
      <c r="K202" s="208">
        <v>231.5</v>
      </c>
      <c r="M202" s="209">
        <v>1263</v>
      </c>
      <c r="N202" s="208">
        <v>241.9</v>
      </c>
    </row>
    <row r="203" spans="1:14" ht="12">
      <c r="A203" s="209">
        <v>1104</v>
      </c>
      <c r="B203" s="208">
        <v>200.56</v>
      </c>
      <c r="D203" s="209">
        <v>1144</v>
      </c>
      <c r="E203" s="208">
        <v>210.96</v>
      </c>
      <c r="G203" s="209">
        <v>1184</v>
      </c>
      <c r="H203" s="208">
        <v>221.36</v>
      </c>
      <c r="J203" s="209">
        <v>1224</v>
      </c>
      <c r="K203" s="208">
        <v>231.76</v>
      </c>
      <c r="M203" s="209">
        <v>1264</v>
      </c>
      <c r="N203" s="208">
        <v>242.16</v>
      </c>
    </row>
    <row r="204" spans="1:14" ht="12">
      <c r="A204" s="212">
        <v>1105</v>
      </c>
      <c r="B204" s="208">
        <v>200.82</v>
      </c>
      <c r="D204" s="209">
        <v>1145</v>
      </c>
      <c r="E204" s="208">
        <v>211.22</v>
      </c>
      <c r="G204" s="209">
        <v>1185</v>
      </c>
      <c r="H204" s="208">
        <v>221.62</v>
      </c>
      <c r="J204" s="209">
        <v>1225</v>
      </c>
      <c r="K204" s="208">
        <v>232.02</v>
      </c>
      <c r="M204" s="209">
        <v>1265</v>
      </c>
      <c r="N204" s="208">
        <v>242.42</v>
      </c>
    </row>
    <row r="205" spans="1:14" ht="12">
      <c r="A205" s="209">
        <v>1106</v>
      </c>
      <c r="B205" s="208">
        <v>201.08</v>
      </c>
      <c r="D205" s="209">
        <v>1146</v>
      </c>
      <c r="E205" s="208">
        <v>211.48</v>
      </c>
      <c r="G205" s="209">
        <v>1186</v>
      </c>
      <c r="H205" s="208">
        <v>221.88</v>
      </c>
      <c r="J205" s="209">
        <v>1226</v>
      </c>
      <c r="K205" s="208">
        <v>232.28</v>
      </c>
      <c r="M205" s="209">
        <v>1266</v>
      </c>
      <c r="N205" s="208">
        <v>242.68</v>
      </c>
    </row>
    <row r="206" spans="1:14" ht="12">
      <c r="A206" s="212">
        <v>1107</v>
      </c>
      <c r="B206" s="208">
        <v>201.34</v>
      </c>
      <c r="D206" s="209">
        <v>1147</v>
      </c>
      <c r="E206" s="208">
        <v>211.74</v>
      </c>
      <c r="G206" s="209">
        <v>1187</v>
      </c>
      <c r="H206" s="208">
        <v>222.14</v>
      </c>
      <c r="J206" s="209">
        <v>1227</v>
      </c>
      <c r="K206" s="208">
        <v>232.54</v>
      </c>
      <c r="M206" s="209">
        <v>1267</v>
      </c>
      <c r="N206" s="208">
        <v>242.94</v>
      </c>
    </row>
    <row r="207" spans="1:14" ht="12">
      <c r="A207" s="209">
        <v>1108</v>
      </c>
      <c r="B207" s="208">
        <v>201.6</v>
      </c>
      <c r="D207" s="209">
        <v>1148</v>
      </c>
      <c r="E207" s="208">
        <v>212</v>
      </c>
      <c r="G207" s="209">
        <v>1188</v>
      </c>
      <c r="H207" s="208">
        <v>222.4</v>
      </c>
      <c r="J207" s="209">
        <v>1228</v>
      </c>
      <c r="K207" s="208">
        <v>232.8</v>
      </c>
      <c r="M207" s="209">
        <v>1268</v>
      </c>
      <c r="N207" s="208">
        <v>243.2</v>
      </c>
    </row>
    <row r="208" spans="1:14" ht="12">
      <c r="A208" s="212">
        <v>1109</v>
      </c>
      <c r="B208" s="208">
        <v>201.86</v>
      </c>
      <c r="D208" s="209">
        <v>1149</v>
      </c>
      <c r="E208" s="208">
        <v>212.26</v>
      </c>
      <c r="G208" s="209">
        <v>1189</v>
      </c>
      <c r="H208" s="208">
        <v>222.66</v>
      </c>
      <c r="J208" s="209">
        <v>1229</v>
      </c>
      <c r="K208" s="208">
        <v>233.06</v>
      </c>
      <c r="M208" s="209">
        <v>1269</v>
      </c>
      <c r="N208" s="208">
        <v>243.46</v>
      </c>
    </row>
    <row r="209" spans="1:14" ht="12">
      <c r="A209" s="209">
        <v>1110</v>
      </c>
      <c r="B209" s="208">
        <v>202.12</v>
      </c>
      <c r="D209" s="209">
        <v>1150</v>
      </c>
      <c r="E209" s="208">
        <v>212.52</v>
      </c>
      <c r="G209" s="209">
        <v>1190</v>
      </c>
      <c r="H209" s="208">
        <v>222.92</v>
      </c>
      <c r="J209" s="209">
        <v>1230</v>
      </c>
      <c r="K209" s="208">
        <v>233.32</v>
      </c>
      <c r="M209" s="209">
        <v>1270</v>
      </c>
      <c r="N209" s="208">
        <v>243.72</v>
      </c>
    </row>
    <row r="210" spans="1:14" ht="12">
      <c r="A210" s="212">
        <v>1111</v>
      </c>
      <c r="B210" s="208">
        <v>202.38</v>
      </c>
      <c r="D210" s="209">
        <v>1151</v>
      </c>
      <c r="E210" s="208">
        <v>212.78</v>
      </c>
      <c r="G210" s="209">
        <v>1191</v>
      </c>
      <c r="H210" s="208">
        <v>223.18</v>
      </c>
      <c r="J210" s="209">
        <v>1231</v>
      </c>
      <c r="K210" s="208">
        <v>233.58</v>
      </c>
      <c r="M210" s="209">
        <v>1271</v>
      </c>
      <c r="N210" s="208">
        <v>243.98</v>
      </c>
    </row>
    <row r="211" spans="1:14" ht="12">
      <c r="A211" s="209">
        <v>1112</v>
      </c>
      <c r="B211" s="208">
        <v>202.64</v>
      </c>
      <c r="D211" s="209">
        <v>1152</v>
      </c>
      <c r="E211" s="208">
        <v>213.04</v>
      </c>
      <c r="G211" s="209">
        <v>1192</v>
      </c>
      <c r="H211" s="208">
        <v>223.44</v>
      </c>
      <c r="J211" s="209">
        <v>1232</v>
      </c>
      <c r="K211" s="208">
        <v>233.84</v>
      </c>
      <c r="M211" s="209">
        <v>1272</v>
      </c>
      <c r="N211" s="208">
        <v>244.24</v>
      </c>
    </row>
    <row r="212" spans="1:14" ht="12">
      <c r="A212" s="212">
        <v>1113</v>
      </c>
      <c r="B212" s="208">
        <v>202.9</v>
      </c>
      <c r="D212" s="209">
        <v>1153</v>
      </c>
      <c r="E212" s="208">
        <v>213.3</v>
      </c>
      <c r="G212" s="209">
        <v>1193</v>
      </c>
      <c r="H212" s="208">
        <v>223.7</v>
      </c>
      <c r="J212" s="209">
        <v>1233</v>
      </c>
      <c r="K212" s="208">
        <v>234.1</v>
      </c>
      <c r="M212" s="209">
        <v>1273</v>
      </c>
      <c r="N212" s="208">
        <v>244.5</v>
      </c>
    </row>
    <row r="213" spans="1:14" ht="12">
      <c r="A213" s="209">
        <v>1114</v>
      </c>
      <c r="B213" s="208">
        <v>203.160000000001</v>
      </c>
      <c r="D213" s="209">
        <v>1154</v>
      </c>
      <c r="E213" s="208">
        <v>213.560000000001</v>
      </c>
      <c r="G213" s="209">
        <v>1194</v>
      </c>
      <c r="H213" s="208">
        <v>223.96</v>
      </c>
      <c r="J213" s="209">
        <v>1234</v>
      </c>
      <c r="K213" s="208">
        <v>234.36</v>
      </c>
      <c r="M213" s="209">
        <v>1274</v>
      </c>
      <c r="N213" s="208">
        <v>244.76</v>
      </c>
    </row>
    <row r="214" spans="1:14" ht="12">
      <c r="A214" s="212">
        <v>1115</v>
      </c>
      <c r="B214" s="208">
        <v>203.420000000001</v>
      </c>
      <c r="D214" s="209">
        <v>1155</v>
      </c>
      <c r="E214" s="208">
        <v>213.820000000001</v>
      </c>
      <c r="G214" s="209">
        <v>1195</v>
      </c>
      <c r="H214" s="208">
        <v>224.22</v>
      </c>
      <c r="J214" s="209">
        <v>1235</v>
      </c>
      <c r="K214" s="208">
        <v>234.62</v>
      </c>
      <c r="M214" s="209">
        <v>1275</v>
      </c>
      <c r="N214" s="208">
        <v>245.02</v>
      </c>
    </row>
    <row r="215" spans="1:14" ht="12">
      <c r="A215" s="209">
        <v>1116</v>
      </c>
      <c r="B215" s="208">
        <v>203.680000000001</v>
      </c>
      <c r="D215" s="209">
        <v>1156</v>
      </c>
      <c r="E215" s="208">
        <v>214.080000000001</v>
      </c>
      <c r="G215" s="209">
        <v>1196</v>
      </c>
      <c r="H215" s="208">
        <v>224.48</v>
      </c>
      <c r="J215" s="209">
        <v>1236</v>
      </c>
      <c r="K215" s="208">
        <v>234.88</v>
      </c>
      <c r="M215" s="209">
        <v>1276</v>
      </c>
      <c r="N215" s="208">
        <v>245.28</v>
      </c>
    </row>
    <row r="216" spans="1:14" ht="12">
      <c r="A216" s="212">
        <v>1117</v>
      </c>
      <c r="B216" s="208">
        <v>203.940000000001</v>
      </c>
      <c r="D216" s="209">
        <v>1157</v>
      </c>
      <c r="E216" s="208">
        <v>214.340000000001</v>
      </c>
      <c r="G216" s="209">
        <v>1197</v>
      </c>
      <c r="H216" s="208">
        <v>224.74</v>
      </c>
      <c r="J216" s="209">
        <v>1237</v>
      </c>
      <c r="K216" s="208">
        <v>235.14</v>
      </c>
      <c r="M216" s="209">
        <v>1277</v>
      </c>
      <c r="N216" s="208">
        <v>245.54</v>
      </c>
    </row>
    <row r="217" spans="1:14" ht="12">
      <c r="A217" s="209">
        <v>1118</v>
      </c>
      <c r="B217" s="208">
        <v>204.200000000001</v>
      </c>
      <c r="D217" s="209">
        <v>1158</v>
      </c>
      <c r="E217" s="208">
        <v>214.600000000001</v>
      </c>
      <c r="G217" s="209">
        <v>1198</v>
      </c>
      <c r="H217" s="208">
        <v>225</v>
      </c>
      <c r="J217" s="209">
        <v>1238</v>
      </c>
      <c r="K217" s="208">
        <v>235.4</v>
      </c>
      <c r="M217" s="209">
        <v>1278</v>
      </c>
      <c r="N217" s="208">
        <v>245.8</v>
      </c>
    </row>
    <row r="218" spans="1:14" ht="12">
      <c r="A218" s="212">
        <v>1119</v>
      </c>
      <c r="B218" s="208">
        <v>204.460000000001</v>
      </c>
      <c r="D218" s="209">
        <v>1159</v>
      </c>
      <c r="E218" s="208">
        <v>214.860000000001</v>
      </c>
      <c r="G218" s="209">
        <v>1199</v>
      </c>
      <c r="H218" s="208">
        <v>225.26</v>
      </c>
      <c r="J218" s="209">
        <v>1239</v>
      </c>
      <c r="K218" s="208">
        <v>235.66</v>
      </c>
      <c r="M218" s="209">
        <v>1279</v>
      </c>
      <c r="N218" s="208">
        <v>246.06</v>
      </c>
    </row>
    <row r="219" spans="1:14" ht="12">
      <c r="A219" s="209">
        <v>1120</v>
      </c>
      <c r="B219" s="208">
        <v>204.720000000001</v>
      </c>
      <c r="D219" s="209">
        <v>1160</v>
      </c>
      <c r="E219" s="208">
        <v>215.120000000001</v>
      </c>
      <c r="G219" s="209">
        <v>1200</v>
      </c>
      <c r="H219" s="208">
        <v>225.52</v>
      </c>
      <c r="J219" s="209">
        <v>1240</v>
      </c>
      <c r="K219" s="208">
        <v>235.92</v>
      </c>
      <c r="M219" s="209">
        <v>1280</v>
      </c>
      <c r="N219" s="208">
        <v>246.32</v>
      </c>
    </row>
    <row r="220" spans="1:14" ht="12">
      <c r="A220" s="212">
        <v>1121</v>
      </c>
      <c r="B220" s="208">
        <v>204.980000000001</v>
      </c>
      <c r="D220" s="209">
        <v>1161</v>
      </c>
      <c r="E220" s="208">
        <v>215.380000000001</v>
      </c>
      <c r="G220" s="209">
        <v>1201</v>
      </c>
      <c r="H220" s="208">
        <v>225.78</v>
      </c>
      <c r="J220" s="209">
        <v>1241</v>
      </c>
      <c r="K220" s="208">
        <v>236.18</v>
      </c>
      <c r="M220" s="209">
        <v>1281</v>
      </c>
      <c r="N220" s="208">
        <v>246.58</v>
      </c>
    </row>
    <row r="221" spans="1:14" ht="12">
      <c r="A221" s="209">
        <v>1122</v>
      </c>
      <c r="B221" s="208">
        <v>205.240000000001</v>
      </c>
      <c r="D221" s="209">
        <v>1162</v>
      </c>
      <c r="E221" s="208">
        <v>215.640000000001</v>
      </c>
      <c r="G221" s="209">
        <v>1202</v>
      </c>
      <c r="H221" s="208">
        <v>226.04</v>
      </c>
      <c r="J221" s="209">
        <v>1242</v>
      </c>
      <c r="K221" s="208">
        <v>236.44</v>
      </c>
      <c r="M221" s="209">
        <v>1282</v>
      </c>
      <c r="N221" s="208">
        <v>246.84</v>
      </c>
    </row>
    <row r="222" spans="1:14" ht="12">
      <c r="A222" s="212">
        <v>1123</v>
      </c>
      <c r="B222" s="208">
        <v>205.500000000001</v>
      </c>
      <c r="D222" s="209">
        <v>1163</v>
      </c>
      <c r="E222" s="208">
        <v>215.900000000001</v>
      </c>
      <c r="G222" s="209">
        <v>1203</v>
      </c>
      <c r="H222" s="208">
        <v>226.3</v>
      </c>
      <c r="J222" s="209">
        <v>1243</v>
      </c>
      <c r="K222" s="208">
        <v>236.7</v>
      </c>
      <c r="M222" s="209">
        <v>1283</v>
      </c>
      <c r="N222" s="208">
        <v>247.1</v>
      </c>
    </row>
    <row r="223" spans="1:14" ht="12">
      <c r="A223" s="209">
        <v>1124</v>
      </c>
      <c r="B223" s="208">
        <v>205.760000000001</v>
      </c>
      <c r="D223" s="209">
        <v>1164</v>
      </c>
      <c r="E223" s="208">
        <v>216.160000000001</v>
      </c>
      <c r="G223" s="209">
        <v>1204</v>
      </c>
      <c r="H223" s="208">
        <v>226.56</v>
      </c>
      <c r="J223" s="209">
        <v>1244</v>
      </c>
      <c r="K223" s="208">
        <v>236.96</v>
      </c>
      <c r="M223" s="209">
        <v>1284</v>
      </c>
      <c r="N223" s="208">
        <v>247.36</v>
      </c>
    </row>
    <row r="224" spans="1:14" ht="12">
      <c r="A224" s="212">
        <v>1125</v>
      </c>
      <c r="B224" s="208">
        <v>206.020000000001</v>
      </c>
      <c r="D224" s="209">
        <v>1165</v>
      </c>
      <c r="E224" s="208">
        <v>216.420000000001</v>
      </c>
      <c r="G224" s="209">
        <v>1205</v>
      </c>
      <c r="H224" s="208">
        <v>226.82</v>
      </c>
      <c r="J224" s="209">
        <v>1245</v>
      </c>
      <c r="K224" s="208">
        <v>237.22</v>
      </c>
      <c r="M224" s="211" t="s">
        <v>174</v>
      </c>
      <c r="N224" s="210"/>
    </row>
    <row r="225" spans="1:14" ht="12">
      <c r="A225" s="209">
        <v>1126</v>
      </c>
      <c r="B225" s="208">
        <v>206.280000000001</v>
      </c>
      <c r="D225" s="209">
        <v>1166</v>
      </c>
      <c r="E225" s="208">
        <v>216.680000000001</v>
      </c>
      <c r="G225" s="209">
        <v>1206</v>
      </c>
      <c r="H225" s="208">
        <v>227.08</v>
      </c>
      <c r="J225" s="209">
        <v>1246</v>
      </c>
      <c r="K225" s="208">
        <v>237.48</v>
      </c>
      <c r="M225" s="207" t="s">
        <v>173</v>
      </c>
      <c r="N225" s="206" t="s">
        <v>172</v>
      </c>
    </row>
  </sheetData>
  <sheetProtection/>
  <printOptions horizontalCentered="1" verticalCentered="1"/>
  <pageMargins left="0.2362204724409449" right="0.1968503937007874" top="0.3937007874015748" bottom="0.1968503937007874" header="0.5118110236220472" footer="0.2755905511811024"/>
  <pageSetup horizontalDpi="600" verticalDpi="600" orientation="landscape" paperSize="9" scale="95" r:id="rId1"/>
  <rowBreaks count="2" manualBreakCount="2">
    <brk id="44" max="255" man="1"/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zoomScalePageLayoutView="0" workbookViewId="0" topLeftCell="A1">
      <selection activeCell="L41" sqref="L41"/>
    </sheetView>
  </sheetViews>
  <sheetFormatPr defaultColWidth="9.421875" defaultRowHeight="12.75"/>
  <cols>
    <col min="1" max="1" width="9.421875" style="205" customWidth="1"/>
    <col min="2" max="2" width="9.421875" style="204" customWidth="1"/>
    <col min="3" max="16384" width="9.421875" style="203" customWidth="1"/>
  </cols>
  <sheetData>
    <row r="1" spans="1:14" s="224" customFormat="1" ht="15.75">
      <c r="A1" s="222" t="s">
        <v>321</v>
      </c>
      <c r="B1" s="221"/>
      <c r="C1" s="220"/>
      <c r="D1" s="232"/>
      <c r="E1" s="220"/>
      <c r="F1" s="220"/>
      <c r="G1" s="222"/>
      <c r="I1" s="220"/>
      <c r="L1" s="225"/>
      <c r="N1" s="220"/>
    </row>
    <row r="2" spans="1:14" s="224" customFormat="1" ht="7.5" customHeight="1">
      <c r="A2" s="223"/>
      <c r="B2" s="221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219" customFormat="1" ht="40.5" customHeight="1">
      <c r="A3" s="218" t="s">
        <v>184</v>
      </c>
      <c r="B3" s="231" t="s">
        <v>180</v>
      </c>
      <c r="D3" s="218" t="s">
        <v>184</v>
      </c>
      <c r="E3" s="217" t="s">
        <v>176</v>
      </c>
      <c r="G3" s="218" t="s">
        <v>184</v>
      </c>
      <c r="H3" s="217" t="s">
        <v>176</v>
      </c>
      <c r="J3" s="218" t="s">
        <v>184</v>
      </c>
      <c r="K3" s="217" t="s">
        <v>176</v>
      </c>
      <c r="M3" s="218" t="s">
        <v>184</v>
      </c>
      <c r="N3" s="217" t="s">
        <v>176</v>
      </c>
    </row>
    <row r="4" spans="1:14" ht="12">
      <c r="A4" s="215" t="s">
        <v>175</v>
      </c>
      <c r="B4" s="230" t="s">
        <v>175</v>
      </c>
      <c r="D4" s="215" t="s">
        <v>175</v>
      </c>
      <c r="E4" s="214" t="s">
        <v>175</v>
      </c>
      <c r="G4" s="215" t="s">
        <v>175</v>
      </c>
      <c r="H4" s="214" t="s">
        <v>175</v>
      </c>
      <c r="J4" s="215" t="s">
        <v>175</v>
      </c>
      <c r="K4" s="214" t="s">
        <v>175</v>
      </c>
      <c r="M4" s="215" t="s">
        <v>175</v>
      </c>
      <c r="N4" s="214" t="s">
        <v>175</v>
      </c>
    </row>
    <row r="5" spans="1:14" s="213" customFormat="1" ht="12">
      <c r="A5" s="229"/>
      <c r="B5" s="208"/>
      <c r="D5" s="209">
        <v>139</v>
      </c>
      <c r="E5" s="208">
        <v>29.19</v>
      </c>
      <c r="G5" s="209">
        <v>179</v>
      </c>
      <c r="H5" s="208">
        <v>37.59</v>
      </c>
      <c r="J5" s="209">
        <v>219</v>
      </c>
      <c r="K5" s="208">
        <v>45.99</v>
      </c>
      <c r="M5" s="209">
        <v>259</v>
      </c>
      <c r="N5" s="208">
        <v>54.39</v>
      </c>
    </row>
    <row r="6" spans="1:14" ht="12">
      <c r="A6" s="212">
        <v>100</v>
      </c>
      <c r="B6" s="228">
        <v>21</v>
      </c>
      <c r="D6" s="209">
        <v>140</v>
      </c>
      <c r="E6" s="208">
        <v>29.4</v>
      </c>
      <c r="G6" s="209">
        <v>180</v>
      </c>
      <c r="H6" s="208">
        <v>37.8</v>
      </c>
      <c r="J6" s="209">
        <v>220</v>
      </c>
      <c r="K6" s="208">
        <v>46.2</v>
      </c>
      <c r="M6" s="209">
        <v>260</v>
      </c>
      <c r="N6" s="208">
        <v>54.6</v>
      </c>
    </row>
    <row r="7" spans="1:14" ht="12">
      <c r="A7" s="209">
        <v>101</v>
      </c>
      <c r="B7" s="208">
        <v>21.21</v>
      </c>
      <c r="D7" s="209">
        <v>141</v>
      </c>
      <c r="E7" s="208">
        <v>29.61</v>
      </c>
      <c r="G7" s="209">
        <v>181</v>
      </c>
      <c r="H7" s="208">
        <v>38.01</v>
      </c>
      <c r="J7" s="209">
        <v>221</v>
      </c>
      <c r="K7" s="208">
        <v>46.41</v>
      </c>
      <c r="M7" s="209">
        <v>261</v>
      </c>
      <c r="N7" s="208">
        <v>54.81</v>
      </c>
    </row>
    <row r="8" spans="1:14" ht="12">
      <c r="A8" s="209">
        <v>102</v>
      </c>
      <c r="B8" s="208">
        <v>21.42</v>
      </c>
      <c r="D8" s="209">
        <v>142</v>
      </c>
      <c r="E8" s="208">
        <v>29.82</v>
      </c>
      <c r="G8" s="209">
        <v>182</v>
      </c>
      <c r="H8" s="208">
        <v>38.22</v>
      </c>
      <c r="J8" s="209">
        <v>222</v>
      </c>
      <c r="K8" s="208">
        <v>46.62</v>
      </c>
      <c r="M8" s="209">
        <v>262</v>
      </c>
      <c r="N8" s="208">
        <v>55.02</v>
      </c>
    </row>
    <row r="9" spans="1:14" ht="12">
      <c r="A9" s="209">
        <v>103</v>
      </c>
      <c r="B9" s="208">
        <v>21.63</v>
      </c>
      <c r="D9" s="209">
        <v>143</v>
      </c>
      <c r="E9" s="208">
        <v>30.03</v>
      </c>
      <c r="G9" s="209">
        <v>183</v>
      </c>
      <c r="H9" s="208">
        <v>38.43</v>
      </c>
      <c r="J9" s="209">
        <v>223</v>
      </c>
      <c r="K9" s="208">
        <v>46.83</v>
      </c>
      <c r="M9" s="209">
        <v>263</v>
      </c>
      <c r="N9" s="208">
        <v>55.23</v>
      </c>
    </row>
    <row r="10" spans="1:14" ht="12">
      <c r="A10" s="209">
        <v>104</v>
      </c>
      <c r="B10" s="208">
        <v>21.84</v>
      </c>
      <c r="D10" s="209">
        <v>144</v>
      </c>
      <c r="E10" s="208">
        <v>30.24</v>
      </c>
      <c r="G10" s="209">
        <v>184</v>
      </c>
      <c r="H10" s="208">
        <v>38.64</v>
      </c>
      <c r="J10" s="209">
        <v>224</v>
      </c>
      <c r="K10" s="208">
        <v>47.04</v>
      </c>
      <c r="M10" s="209">
        <v>264</v>
      </c>
      <c r="N10" s="208">
        <v>55.44</v>
      </c>
    </row>
    <row r="11" spans="1:14" ht="12">
      <c r="A11" s="209">
        <v>105</v>
      </c>
      <c r="B11" s="208">
        <v>22.05</v>
      </c>
      <c r="D11" s="209">
        <v>145</v>
      </c>
      <c r="E11" s="208">
        <v>30.45</v>
      </c>
      <c r="G11" s="209">
        <v>185</v>
      </c>
      <c r="H11" s="208">
        <v>38.85</v>
      </c>
      <c r="J11" s="209">
        <v>225</v>
      </c>
      <c r="K11" s="208">
        <v>47.25</v>
      </c>
      <c r="M11" s="209">
        <v>265</v>
      </c>
      <c r="N11" s="208">
        <v>55.65</v>
      </c>
    </row>
    <row r="12" spans="1:14" ht="12">
      <c r="A12" s="209">
        <v>106</v>
      </c>
      <c r="B12" s="208">
        <v>22.26</v>
      </c>
      <c r="D12" s="209">
        <v>146</v>
      </c>
      <c r="E12" s="208">
        <v>30.66</v>
      </c>
      <c r="G12" s="209">
        <v>186</v>
      </c>
      <c r="H12" s="208">
        <v>39.06</v>
      </c>
      <c r="J12" s="209">
        <v>226</v>
      </c>
      <c r="K12" s="208">
        <v>47.46</v>
      </c>
      <c r="M12" s="209">
        <v>266</v>
      </c>
      <c r="N12" s="208">
        <v>55.86</v>
      </c>
    </row>
    <row r="13" spans="1:14" ht="12">
      <c r="A13" s="209">
        <v>107</v>
      </c>
      <c r="B13" s="208">
        <v>22.47</v>
      </c>
      <c r="D13" s="209">
        <v>147</v>
      </c>
      <c r="E13" s="208">
        <v>30.87</v>
      </c>
      <c r="G13" s="209">
        <v>187</v>
      </c>
      <c r="H13" s="208">
        <v>39.27</v>
      </c>
      <c r="J13" s="209">
        <v>227</v>
      </c>
      <c r="K13" s="208">
        <v>47.67</v>
      </c>
      <c r="M13" s="209">
        <v>267</v>
      </c>
      <c r="N13" s="208">
        <v>56.07</v>
      </c>
    </row>
    <row r="14" spans="1:14" ht="12">
      <c r="A14" s="209">
        <v>108</v>
      </c>
      <c r="B14" s="208">
        <v>22.68</v>
      </c>
      <c r="D14" s="209">
        <v>148</v>
      </c>
      <c r="E14" s="208">
        <v>31.08</v>
      </c>
      <c r="G14" s="209">
        <v>188</v>
      </c>
      <c r="H14" s="208">
        <v>39.48</v>
      </c>
      <c r="J14" s="209">
        <v>228</v>
      </c>
      <c r="K14" s="208">
        <v>47.88</v>
      </c>
      <c r="M14" s="209">
        <v>268</v>
      </c>
      <c r="N14" s="208">
        <v>56.28</v>
      </c>
    </row>
    <row r="15" spans="1:14" ht="12">
      <c r="A15" s="209">
        <v>109</v>
      </c>
      <c r="B15" s="208">
        <v>22.89</v>
      </c>
      <c r="D15" s="209">
        <v>149</v>
      </c>
      <c r="E15" s="208">
        <v>31.29</v>
      </c>
      <c r="G15" s="209">
        <v>189</v>
      </c>
      <c r="H15" s="208">
        <v>39.69</v>
      </c>
      <c r="J15" s="209">
        <v>229</v>
      </c>
      <c r="K15" s="208">
        <v>48.09</v>
      </c>
      <c r="M15" s="209">
        <v>269</v>
      </c>
      <c r="N15" s="208">
        <v>56.49</v>
      </c>
    </row>
    <row r="16" spans="1:14" ht="12">
      <c r="A16" s="209">
        <v>110</v>
      </c>
      <c r="B16" s="208">
        <v>23.1</v>
      </c>
      <c r="D16" s="209">
        <v>150</v>
      </c>
      <c r="E16" s="208">
        <v>31.5</v>
      </c>
      <c r="G16" s="209">
        <v>190</v>
      </c>
      <c r="H16" s="208">
        <v>39.9</v>
      </c>
      <c r="J16" s="209">
        <v>230</v>
      </c>
      <c r="K16" s="208">
        <v>48.3</v>
      </c>
      <c r="M16" s="209">
        <v>270</v>
      </c>
      <c r="N16" s="208">
        <v>56.7</v>
      </c>
    </row>
    <row r="17" spans="1:14" ht="12">
      <c r="A17" s="209">
        <v>111</v>
      </c>
      <c r="B17" s="208">
        <v>23.31</v>
      </c>
      <c r="D17" s="209">
        <v>151</v>
      </c>
      <c r="E17" s="208">
        <v>31.71</v>
      </c>
      <c r="G17" s="209">
        <v>191</v>
      </c>
      <c r="H17" s="208">
        <v>40.11</v>
      </c>
      <c r="J17" s="209">
        <v>231</v>
      </c>
      <c r="K17" s="208">
        <v>48.51</v>
      </c>
      <c r="M17" s="209">
        <v>271</v>
      </c>
      <c r="N17" s="208">
        <v>56.91</v>
      </c>
    </row>
    <row r="18" spans="1:14" ht="12">
      <c r="A18" s="209">
        <v>112</v>
      </c>
      <c r="B18" s="208">
        <v>23.52</v>
      </c>
      <c r="D18" s="209">
        <v>152</v>
      </c>
      <c r="E18" s="208">
        <v>31.92</v>
      </c>
      <c r="G18" s="209">
        <v>192</v>
      </c>
      <c r="H18" s="208">
        <v>40.32</v>
      </c>
      <c r="J18" s="209">
        <v>232</v>
      </c>
      <c r="K18" s="208">
        <v>48.72</v>
      </c>
      <c r="M18" s="209">
        <v>272</v>
      </c>
      <c r="N18" s="208">
        <v>57.12</v>
      </c>
    </row>
    <row r="19" spans="1:14" ht="12">
      <c r="A19" s="209">
        <v>113</v>
      </c>
      <c r="B19" s="208">
        <v>23.73</v>
      </c>
      <c r="D19" s="209">
        <v>153</v>
      </c>
      <c r="E19" s="208">
        <v>32.13</v>
      </c>
      <c r="G19" s="209">
        <v>193</v>
      </c>
      <c r="H19" s="208">
        <v>40.53</v>
      </c>
      <c r="J19" s="209">
        <v>233</v>
      </c>
      <c r="K19" s="208">
        <v>48.93</v>
      </c>
      <c r="M19" s="209">
        <v>273</v>
      </c>
      <c r="N19" s="208">
        <v>57.33</v>
      </c>
    </row>
    <row r="20" spans="1:14" ht="12">
      <c r="A20" s="209">
        <v>114</v>
      </c>
      <c r="B20" s="208">
        <v>23.94</v>
      </c>
      <c r="D20" s="209">
        <v>154</v>
      </c>
      <c r="E20" s="208">
        <v>32.34</v>
      </c>
      <c r="G20" s="209">
        <v>194</v>
      </c>
      <c r="H20" s="208">
        <v>40.74</v>
      </c>
      <c r="J20" s="209">
        <v>234</v>
      </c>
      <c r="K20" s="208">
        <v>49.14</v>
      </c>
      <c r="M20" s="209">
        <v>274</v>
      </c>
      <c r="N20" s="208">
        <v>57.54</v>
      </c>
    </row>
    <row r="21" spans="1:14" ht="12">
      <c r="A21" s="209">
        <v>115</v>
      </c>
      <c r="B21" s="208">
        <v>24.15</v>
      </c>
      <c r="D21" s="209">
        <v>155</v>
      </c>
      <c r="E21" s="208">
        <v>32.55</v>
      </c>
      <c r="G21" s="209">
        <v>195</v>
      </c>
      <c r="H21" s="208">
        <v>40.95</v>
      </c>
      <c r="J21" s="209">
        <v>235</v>
      </c>
      <c r="K21" s="208">
        <v>49.35</v>
      </c>
      <c r="M21" s="209">
        <v>275</v>
      </c>
      <c r="N21" s="208">
        <v>57.75</v>
      </c>
    </row>
    <row r="22" spans="1:14" ht="12">
      <c r="A22" s="209">
        <v>116</v>
      </c>
      <c r="B22" s="208">
        <v>24.36</v>
      </c>
      <c r="D22" s="209">
        <v>156</v>
      </c>
      <c r="E22" s="208">
        <v>32.76</v>
      </c>
      <c r="G22" s="209">
        <v>196</v>
      </c>
      <c r="H22" s="208">
        <v>41.16</v>
      </c>
      <c r="J22" s="209">
        <v>236</v>
      </c>
      <c r="K22" s="208">
        <v>49.56</v>
      </c>
      <c r="M22" s="209">
        <v>276</v>
      </c>
      <c r="N22" s="208">
        <v>57.96</v>
      </c>
    </row>
    <row r="23" spans="1:14" ht="12">
      <c r="A23" s="209">
        <v>117</v>
      </c>
      <c r="B23" s="208">
        <v>24.57</v>
      </c>
      <c r="D23" s="209">
        <v>157</v>
      </c>
      <c r="E23" s="208">
        <v>32.97</v>
      </c>
      <c r="G23" s="209">
        <v>197</v>
      </c>
      <c r="H23" s="208">
        <v>41.37</v>
      </c>
      <c r="J23" s="209">
        <v>237</v>
      </c>
      <c r="K23" s="208">
        <v>49.77</v>
      </c>
      <c r="M23" s="209">
        <v>277</v>
      </c>
      <c r="N23" s="208">
        <v>58.17</v>
      </c>
    </row>
    <row r="24" spans="1:14" ht="12">
      <c r="A24" s="209">
        <v>118</v>
      </c>
      <c r="B24" s="208">
        <v>24.78</v>
      </c>
      <c r="D24" s="209">
        <v>158</v>
      </c>
      <c r="E24" s="208">
        <v>33.18</v>
      </c>
      <c r="G24" s="209">
        <v>198</v>
      </c>
      <c r="H24" s="208">
        <v>41.58</v>
      </c>
      <c r="J24" s="209">
        <v>238</v>
      </c>
      <c r="K24" s="208">
        <v>49.98</v>
      </c>
      <c r="M24" s="209">
        <v>278</v>
      </c>
      <c r="N24" s="208">
        <v>58.38</v>
      </c>
    </row>
    <row r="25" spans="1:14" ht="12">
      <c r="A25" s="209">
        <v>119</v>
      </c>
      <c r="B25" s="208">
        <v>24.99</v>
      </c>
      <c r="D25" s="209">
        <v>159</v>
      </c>
      <c r="E25" s="208">
        <v>33.39</v>
      </c>
      <c r="G25" s="209">
        <v>199</v>
      </c>
      <c r="H25" s="208">
        <v>41.79</v>
      </c>
      <c r="J25" s="209">
        <v>239</v>
      </c>
      <c r="K25" s="208">
        <v>50.19</v>
      </c>
      <c r="M25" s="209">
        <v>279</v>
      </c>
      <c r="N25" s="208">
        <v>58.59</v>
      </c>
    </row>
    <row r="26" spans="1:14" ht="12">
      <c r="A26" s="209">
        <v>120</v>
      </c>
      <c r="B26" s="208">
        <v>25.2</v>
      </c>
      <c r="D26" s="209">
        <v>160</v>
      </c>
      <c r="E26" s="208">
        <v>33.6</v>
      </c>
      <c r="G26" s="209">
        <v>200</v>
      </c>
      <c r="H26" s="208">
        <v>42</v>
      </c>
      <c r="J26" s="209">
        <v>240</v>
      </c>
      <c r="K26" s="208">
        <v>50.4</v>
      </c>
      <c r="M26" s="209">
        <v>280</v>
      </c>
      <c r="N26" s="208">
        <v>58.8</v>
      </c>
    </row>
    <row r="27" spans="1:14" ht="12">
      <c r="A27" s="209">
        <v>121</v>
      </c>
      <c r="B27" s="208">
        <v>25.41</v>
      </c>
      <c r="D27" s="209">
        <v>161</v>
      </c>
      <c r="E27" s="208">
        <v>33.81</v>
      </c>
      <c r="G27" s="209">
        <v>201</v>
      </c>
      <c r="H27" s="208">
        <v>42.21</v>
      </c>
      <c r="J27" s="209">
        <v>241</v>
      </c>
      <c r="K27" s="208">
        <v>50.61</v>
      </c>
      <c r="M27" s="209">
        <v>281</v>
      </c>
      <c r="N27" s="208">
        <v>59.01</v>
      </c>
    </row>
    <row r="28" spans="1:14" ht="12">
      <c r="A28" s="209">
        <v>122</v>
      </c>
      <c r="B28" s="208">
        <v>25.62</v>
      </c>
      <c r="D28" s="209">
        <v>162</v>
      </c>
      <c r="E28" s="208">
        <v>34.02</v>
      </c>
      <c r="G28" s="209">
        <v>202</v>
      </c>
      <c r="H28" s="208">
        <v>42.42</v>
      </c>
      <c r="J28" s="209">
        <v>242</v>
      </c>
      <c r="K28" s="208">
        <v>50.82</v>
      </c>
      <c r="M28" s="209">
        <v>282</v>
      </c>
      <c r="N28" s="208">
        <v>59.22</v>
      </c>
    </row>
    <row r="29" spans="1:14" ht="12">
      <c r="A29" s="209">
        <v>123</v>
      </c>
      <c r="B29" s="208">
        <v>25.83</v>
      </c>
      <c r="D29" s="209">
        <v>163</v>
      </c>
      <c r="E29" s="208">
        <v>34.23</v>
      </c>
      <c r="G29" s="209">
        <v>203</v>
      </c>
      <c r="H29" s="208">
        <v>42.63</v>
      </c>
      <c r="J29" s="209">
        <v>243</v>
      </c>
      <c r="K29" s="208">
        <v>51.03</v>
      </c>
      <c r="M29" s="209">
        <v>283</v>
      </c>
      <c r="N29" s="208">
        <v>59.43</v>
      </c>
    </row>
    <row r="30" spans="1:14" ht="12">
      <c r="A30" s="209">
        <v>124</v>
      </c>
      <c r="B30" s="208">
        <v>26.04</v>
      </c>
      <c r="D30" s="209">
        <v>164</v>
      </c>
      <c r="E30" s="208">
        <v>34.44</v>
      </c>
      <c r="G30" s="209">
        <v>204</v>
      </c>
      <c r="H30" s="208">
        <v>42.84</v>
      </c>
      <c r="J30" s="209">
        <v>244</v>
      </c>
      <c r="K30" s="208">
        <v>51.24</v>
      </c>
      <c r="M30" s="209">
        <v>284</v>
      </c>
      <c r="N30" s="208">
        <v>59.64</v>
      </c>
    </row>
    <row r="31" spans="1:14" ht="12">
      <c r="A31" s="209">
        <v>125</v>
      </c>
      <c r="B31" s="208">
        <v>26.25</v>
      </c>
      <c r="D31" s="209">
        <v>165</v>
      </c>
      <c r="E31" s="208">
        <v>34.65</v>
      </c>
      <c r="G31" s="209">
        <v>205</v>
      </c>
      <c r="H31" s="208">
        <v>43.05</v>
      </c>
      <c r="J31" s="209">
        <v>245</v>
      </c>
      <c r="K31" s="208">
        <v>51.45</v>
      </c>
      <c r="M31" s="209">
        <v>285</v>
      </c>
      <c r="N31" s="208">
        <v>59.85</v>
      </c>
    </row>
    <row r="32" spans="1:14" ht="12">
      <c r="A32" s="209">
        <v>126</v>
      </c>
      <c r="B32" s="208">
        <v>26.46</v>
      </c>
      <c r="D32" s="209">
        <v>166</v>
      </c>
      <c r="E32" s="208">
        <v>34.86</v>
      </c>
      <c r="G32" s="209">
        <v>206</v>
      </c>
      <c r="H32" s="208">
        <v>43.26</v>
      </c>
      <c r="J32" s="209">
        <v>246</v>
      </c>
      <c r="K32" s="208">
        <v>51.66</v>
      </c>
      <c r="M32" s="209">
        <v>286</v>
      </c>
      <c r="N32" s="208">
        <v>60.06</v>
      </c>
    </row>
    <row r="33" spans="1:14" ht="12">
      <c r="A33" s="209">
        <v>127</v>
      </c>
      <c r="B33" s="208">
        <v>26.67</v>
      </c>
      <c r="D33" s="209">
        <v>167</v>
      </c>
      <c r="E33" s="208">
        <v>35.07</v>
      </c>
      <c r="G33" s="209">
        <v>207</v>
      </c>
      <c r="H33" s="208">
        <v>43.47</v>
      </c>
      <c r="J33" s="209">
        <v>247</v>
      </c>
      <c r="K33" s="208">
        <v>51.87</v>
      </c>
      <c r="M33" s="209">
        <v>287</v>
      </c>
      <c r="N33" s="208">
        <v>60.27</v>
      </c>
    </row>
    <row r="34" spans="1:14" ht="12">
      <c r="A34" s="209">
        <v>128</v>
      </c>
      <c r="B34" s="208">
        <v>26.88</v>
      </c>
      <c r="D34" s="209">
        <v>168</v>
      </c>
      <c r="E34" s="208">
        <v>35.28</v>
      </c>
      <c r="G34" s="209">
        <v>208</v>
      </c>
      <c r="H34" s="208">
        <v>43.68</v>
      </c>
      <c r="J34" s="209">
        <v>248</v>
      </c>
      <c r="K34" s="208">
        <v>52.08</v>
      </c>
      <c r="M34" s="209">
        <v>288</v>
      </c>
      <c r="N34" s="208">
        <v>60.48</v>
      </c>
    </row>
    <row r="35" spans="1:14" ht="12">
      <c r="A35" s="209">
        <v>129</v>
      </c>
      <c r="B35" s="208">
        <v>27.09</v>
      </c>
      <c r="D35" s="209">
        <v>169</v>
      </c>
      <c r="E35" s="208">
        <v>35.49</v>
      </c>
      <c r="G35" s="209">
        <v>209</v>
      </c>
      <c r="H35" s="208">
        <v>43.89</v>
      </c>
      <c r="J35" s="209">
        <v>249</v>
      </c>
      <c r="K35" s="208">
        <v>52.29</v>
      </c>
      <c r="M35" s="209">
        <v>289</v>
      </c>
      <c r="N35" s="208">
        <v>60.69</v>
      </c>
    </row>
    <row r="36" spans="1:14" ht="12">
      <c r="A36" s="209">
        <v>130</v>
      </c>
      <c r="B36" s="208">
        <v>27.3</v>
      </c>
      <c r="D36" s="209">
        <v>170</v>
      </c>
      <c r="E36" s="208">
        <v>35.7</v>
      </c>
      <c r="G36" s="209">
        <v>210</v>
      </c>
      <c r="H36" s="208">
        <v>44.1</v>
      </c>
      <c r="J36" s="209">
        <v>250</v>
      </c>
      <c r="K36" s="208">
        <v>52.5</v>
      </c>
      <c r="M36" s="209">
        <v>290</v>
      </c>
      <c r="N36" s="208">
        <v>60.9</v>
      </c>
    </row>
    <row r="37" spans="1:14" ht="12">
      <c r="A37" s="209">
        <v>131</v>
      </c>
      <c r="B37" s="208">
        <v>27.51</v>
      </c>
      <c r="D37" s="209">
        <v>171</v>
      </c>
      <c r="E37" s="208">
        <v>35.91</v>
      </c>
      <c r="G37" s="209">
        <v>211</v>
      </c>
      <c r="H37" s="208">
        <v>44.31</v>
      </c>
      <c r="J37" s="209">
        <v>251</v>
      </c>
      <c r="K37" s="208">
        <v>52.71</v>
      </c>
      <c r="M37" s="209">
        <v>291</v>
      </c>
      <c r="N37" s="208">
        <v>61.11</v>
      </c>
    </row>
    <row r="38" spans="1:14" ht="12">
      <c r="A38" s="209">
        <v>132</v>
      </c>
      <c r="B38" s="208">
        <v>27.72</v>
      </c>
      <c r="D38" s="209">
        <v>172</v>
      </c>
      <c r="E38" s="208">
        <v>36.12</v>
      </c>
      <c r="G38" s="209">
        <v>212</v>
      </c>
      <c r="H38" s="208">
        <v>44.52</v>
      </c>
      <c r="J38" s="209">
        <v>252</v>
      </c>
      <c r="K38" s="208">
        <v>52.92</v>
      </c>
      <c r="M38" s="209">
        <v>292</v>
      </c>
      <c r="N38" s="208">
        <v>61.32</v>
      </c>
    </row>
    <row r="39" spans="1:14" ht="12">
      <c r="A39" s="209">
        <v>133</v>
      </c>
      <c r="B39" s="208">
        <v>27.93</v>
      </c>
      <c r="D39" s="209">
        <v>173</v>
      </c>
      <c r="E39" s="208">
        <v>36.33</v>
      </c>
      <c r="G39" s="209">
        <v>213</v>
      </c>
      <c r="H39" s="208">
        <v>44.73</v>
      </c>
      <c r="J39" s="209">
        <v>253</v>
      </c>
      <c r="K39" s="208">
        <v>53.13</v>
      </c>
      <c r="M39" s="209">
        <v>293</v>
      </c>
      <c r="N39" s="208">
        <v>61.53</v>
      </c>
    </row>
    <row r="40" spans="1:14" ht="12">
      <c r="A40" s="209">
        <v>134</v>
      </c>
      <c r="B40" s="208">
        <v>28.14</v>
      </c>
      <c r="D40" s="209">
        <v>174</v>
      </c>
      <c r="E40" s="208">
        <v>36.54</v>
      </c>
      <c r="G40" s="209">
        <v>214</v>
      </c>
      <c r="H40" s="208">
        <v>44.94</v>
      </c>
      <c r="J40" s="209">
        <v>254</v>
      </c>
      <c r="K40" s="208">
        <v>53.34</v>
      </c>
      <c r="M40" s="209">
        <v>294</v>
      </c>
      <c r="N40" s="208">
        <v>61.74</v>
      </c>
    </row>
    <row r="41" spans="1:14" ht="12">
      <c r="A41" s="209">
        <v>135</v>
      </c>
      <c r="B41" s="208">
        <v>28.35</v>
      </c>
      <c r="D41" s="209">
        <v>175</v>
      </c>
      <c r="E41" s="208">
        <v>36.75</v>
      </c>
      <c r="G41" s="209">
        <v>215</v>
      </c>
      <c r="H41" s="208">
        <v>45.15</v>
      </c>
      <c r="J41" s="209">
        <v>255</v>
      </c>
      <c r="K41" s="208">
        <v>53.55</v>
      </c>
      <c r="M41" s="209">
        <v>295</v>
      </c>
      <c r="N41" s="208">
        <v>61.95</v>
      </c>
    </row>
    <row r="42" spans="1:14" ht="12">
      <c r="A42" s="209">
        <v>136</v>
      </c>
      <c r="B42" s="208">
        <v>28.56</v>
      </c>
      <c r="D42" s="209">
        <v>176</v>
      </c>
      <c r="E42" s="208">
        <v>36.96</v>
      </c>
      <c r="G42" s="209">
        <v>216</v>
      </c>
      <c r="H42" s="208">
        <v>45.36</v>
      </c>
      <c r="J42" s="209">
        <v>256</v>
      </c>
      <c r="K42" s="208">
        <v>53.76</v>
      </c>
      <c r="M42" s="209">
        <v>296</v>
      </c>
      <c r="N42" s="208">
        <v>62.16</v>
      </c>
    </row>
    <row r="43" spans="1:14" ht="12">
      <c r="A43" s="209">
        <v>137</v>
      </c>
      <c r="B43" s="208">
        <v>28.77</v>
      </c>
      <c r="D43" s="209">
        <v>177</v>
      </c>
      <c r="E43" s="208">
        <v>37.17</v>
      </c>
      <c r="G43" s="209">
        <v>217</v>
      </c>
      <c r="H43" s="208">
        <v>45.57</v>
      </c>
      <c r="J43" s="209">
        <v>257</v>
      </c>
      <c r="K43" s="208">
        <v>53.97</v>
      </c>
      <c r="M43" s="209">
        <v>297</v>
      </c>
      <c r="N43" s="208">
        <v>62.37</v>
      </c>
    </row>
    <row r="44" spans="1:14" ht="12">
      <c r="A44" s="209">
        <v>138</v>
      </c>
      <c r="B44" s="208">
        <v>28.98</v>
      </c>
      <c r="D44" s="209">
        <v>178</v>
      </c>
      <c r="E44" s="208">
        <v>37.38</v>
      </c>
      <c r="G44" s="209">
        <v>218</v>
      </c>
      <c r="H44" s="208">
        <v>45.78</v>
      </c>
      <c r="J44" s="209">
        <v>258</v>
      </c>
      <c r="K44" s="208">
        <v>54.18</v>
      </c>
      <c r="M44" s="209">
        <v>298</v>
      </c>
      <c r="N44" s="208">
        <v>62.58</v>
      </c>
    </row>
    <row r="45" spans="1:14" ht="12">
      <c r="A45" s="227"/>
      <c r="B45" s="226"/>
      <c r="D45" s="227"/>
      <c r="E45" s="226"/>
      <c r="G45" s="227"/>
      <c r="H45" s="226"/>
      <c r="J45" s="227"/>
      <c r="K45" s="226"/>
      <c r="M45" s="227"/>
      <c r="N45" s="226"/>
    </row>
    <row r="46" spans="1:14" s="224" customFormat="1" ht="15.75">
      <c r="A46" s="222" t="s">
        <v>321</v>
      </c>
      <c r="B46" s="221"/>
      <c r="C46" s="220"/>
      <c r="D46" s="220"/>
      <c r="E46" s="220"/>
      <c r="F46" s="220"/>
      <c r="G46" s="220"/>
      <c r="H46" s="220"/>
      <c r="I46" s="220"/>
      <c r="J46" s="220"/>
      <c r="K46" s="222"/>
      <c r="L46" s="225"/>
      <c r="N46" s="220"/>
    </row>
    <row r="47" spans="1:14" ht="7.5" customHeight="1">
      <c r="A47" s="223"/>
      <c r="B47" s="221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ht="39.75" customHeight="1">
      <c r="A48" s="218" t="s">
        <v>184</v>
      </c>
      <c r="B48" s="217" t="s">
        <v>176</v>
      </c>
      <c r="C48" s="219"/>
      <c r="D48" s="218" t="s">
        <v>184</v>
      </c>
      <c r="E48" s="217" t="s">
        <v>176</v>
      </c>
      <c r="F48" s="219"/>
      <c r="G48" s="218" t="s">
        <v>184</v>
      </c>
      <c r="H48" s="217" t="s">
        <v>176</v>
      </c>
      <c r="I48" s="219"/>
      <c r="J48" s="218" t="s">
        <v>184</v>
      </c>
      <c r="K48" s="217" t="s">
        <v>176</v>
      </c>
      <c r="L48" s="219"/>
      <c r="M48" s="218" t="s">
        <v>184</v>
      </c>
      <c r="N48" s="217" t="s">
        <v>176</v>
      </c>
    </row>
    <row r="49" spans="1:14" ht="12">
      <c r="A49" s="215" t="s">
        <v>175</v>
      </c>
      <c r="B49" s="216" t="s">
        <v>175</v>
      </c>
      <c r="D49" s="215" t="s">
        <v>175</v>
      </c>
      <c r="E49" s="214" t="s">
        <v>175</v>
      </c>
      <c r="G49" s="215" t="s">
        <v>175</v>
      </c>
      <c r="H49" s="214" t="s">
        <v>175</v>
      </c>
      <c r="J49" s="215" t="s">
        <v>175</v>
      </c>
      <c r="K49" s="214" t="s">
        <v>175</v>
      </c>
      <c r="M49" s="215" t="s">
        <v>175</v>
      </c>
      <c r="N49" s="214" t="s">
        <v>175</v>
      </c>
    </row>
    <row r="50" spans="1:14" ht="12">
      <c r="A50" s="212">
        <v>299</v>
      </c>
      <c r="B50" s="208">
        <v>62.79</v>
      </c>
      <c r="C50" s="213"/>
      <c r="D50" s="209">
        <v>339</v>
      </c>
      <c r="E50" s="208">
        <v>71.19</v>
      </c>
      <c r="F50" s="213"/>
      <c r="G50" s="209">
        <v>379</v>
      </c>
      <c r="H50" s="208">
        <v>79.59</v>
      </c>
      <c r="I50" s="213"/>
      <c r="J50" s="209">
        <v>419</v>
      </c>
      <c r="K50" s="208">
        <v>87.99</v>
      </c>
      <c r="L50" s="213"/>
      <c r="M50" s="209">
        <v>459</v>
      </c>
      <c r="N50" s="208">
        <v>96.39</v>
      </c>
    </row>
    <row r="51" spans="1:14" ht="12">
      <c r="A51" s="209">
        <v>300</v>
      </c>
      <c r="B51" s="208">
        <v>63</v>
      </c>
      <c r="D51" s="209">
        <v>340</v>
      </c>
      <c r="E51" s="208">
        <v>71.4</v>
      </c>
      <c r="G51" s="209">
        <v>380</v>
      </c>
      <c r="H51" s="208">
        <v>79.8</v>
      </c>
      <c r="J51" s="209">
        <v>420</v>
      </c>
      <c r="K51" s="208">
        <v>88.2</v>
      </c>
      <c r="M51" s="209">
        <v>460</v>
      </c>
      <c r="N51" s="208">
        <v>96.6</v>
      </c>
    </row>
    <row r="52" spans="1:14" ht="12">
      <c r="A52" s="209">
        <v>301</v>
      </c>
      <c r="B52" s="208">
        <v>63.21</v>
      </c>
      <c r="D52" s="209">
        <v>341</v>
      </c>
      <c r="E52" s="208">
        <v>71.61</v>
      </c>
      <c r="G52" s="209">
        <v>381</v>
      </c>
      <c r="H52" s="208">
        <v>80.01</v>
      </c>
      <c r="J52" s="209">
        <v>421</v>
      </c>
      <c r="K52" s="208">
        <v>88.41</v>
      </c>
      <c r="M52" s="209">
        <v>461</v>
      </c>
      <c r="N52" s="208">
        <v>96.81</v>
      </c>
    </row>
    <row r="53" spans="1:14" ht="12">
      <c r="A53" s="209">
        <v>302</v>
      </c>
      <c r="B53" s="208">
        <v>63.42</v>
      </c>
      <c r="D53" s="209">
        <v>342</v>
      </c>
      <c r="E53" s="208">
        <v>71.82</v>
      </c>
      <c r="G53" s="209">
        <v>382</v>
      </c>
      <c r="H53" s="208">
        <v>80.22</v>
      </c>
      <c r="J53" s="209">
        <v>422</v>
      </c>
      <c r="K53" s="208">
        <v>88.62</v>
      </c>
      <c r="M53" s="209">
        <v>462</v>
      </c>
      <c r="N53" s="208">
        <v>97.02</v>
      </c>
    </row>
    <row r="54" spans="1:14" ht="12">
      <c r="A54" s="209">
        <v>303</v>
      </c>
      <c r="B54" s="208">
        <v>63.63</v>
      </c>
      <c r="D54" s="209">
        <v>343</v>
      </c>
      <c r="E54" s="208">
        <v>72.03</v>
      </c>
      <c r="G54" s="209">
        <v>383</v>
      </c>
      <c r="H54" s="208">
        <v>80.43</v>
      </c>
      <c r="J54" s="209">
        <v>423</v>
      </c>
      <c r="K54" s="208">
        <v>88.83</v>
      </c>
      <c r="M54" s="209">
        <v>463</v>
      </c>
      <c r="N54" s="208">
        <v>97.23</v>
      </c>
    </row>
    <row r="55" spans="1:14" ht="12">
      <c r="A55" s="209">
        <v>304</v>
      </c>
      <c r="B55" s="208">
        <v>63.84</v>
      </c>
      <c r="D55" s="209">
        <v>344</v>
      </c>
      <c r="E55" s="208">
        <v>72.24</v>
      </c>
      <c r="G55" s="209">
        <v>384</v>
      </c>
      <c r="H55" s="208">
        <v>80.64</v>
      </c>
      <c r="J55" s="209">
        <v>424</v>
      </c>
      <c r="K55" s="208">
        <v>89.04</v>
      </c>
      <c r="M55" s="209">
        <v>464</v>
      </c>
      <c r="N55" s="208">
        <v>97.44</v>
      </c>
    </row>
    <row r="56" spans="1:14" ht="12">
      <c r="A56" s="209">
        <v>305</v>
      </c>
      <c r="B56" s="208">
        <v>64.05</v>
      </c>
      <c r="D56" s="209">
        <v>345</v>
      </c>
      <c r="E56" s="208">
        <v>72.45</v>
      </c>
      <c r="G56" s="209">
        <v>385</v>
      </c>
      <c r="H56" s="208">
        <v>80.85</v>
      </c>
      <c r="J56" s="209">
        <v>425</v>
      </c>
      <c r="K56" s="208">
        <v>89.25</v>
      </c>
      <c r="M56" s="209">
        <v>465</v>
      </c>
      <c r="N56" s="208">
        <v>97.65</v>
      </c>
    </row>
    <row r="57" spans="1:14" ht="12">
      <c r="A57" s="209">
        <v>306</v>
      </c>
      <c r="B57" s="208">
        <v>64.26</v>
      </c>
      <c r="D57" s="209">
        <v>346</v>
      </c>
      <c r="E57" s="208">
        <v>72.66</v>
      </c>
      <c r="G57" s="209">
        <v>386</v>
      </c>
      <c r="H57" s="208">
        <v>81.06</v>
      </c>
      <c r="J57" s="209">
        <v>426</v>
      </c>
      <c r="K57" s="208">
        <v>89.46</v>
      </c>
      <c r="M57" s="209">
        <v>466</v>
      </c>
      <c r="N57" s="208">
        <v>97.86</v>
      </c>
    </row>
    <row r="58" spans="1:14" ht="12">
      <c r="A58" s="209">
        <v>307</v>
      </c>
      <c r="B58" s="208">
        <v>64.47</v>
      </c>
      <c r="D58" s="209">
        <v>347</v>
      </c>
      <c r="E58" s="208">
        <v>72.87</v>
      </c>
      <c r="G58" s="209">
        <v>387</v>
      </c>
      <c r="H58" s="208">
        <v>81.27</v>
      </c>
      <c r="J58" s="209">
        <v>427</v>
      </c>
      <c r="K58" s="208">
        <v>89.67</v>
      </c>
      <c r="M58" s="209">
        <v>467</v>
      </c>
      <c r="N58" s="208">
        <v>98.07</v>
      </c>
    </row>
    <row r="59" spans="1:14" ht="12">
      <c r="A59" s="209">
        <v>308</v>
      </c>
      <c r="B59" s="208">
        <v>64.68</v>
      </c>
      <c r="D59" s="209">
        <v>348</v>
      </c>
      <c r="E59" s="208">
        <v>73.08</v>
      </c>
      <c r="G59" s="209">
        <v>388</v>
      </c>
      <c r="H59" s="208">
        <v>81.48</v>
      </c>
      <c r="J59" s="209">
        <v>428</v>
      </c>
      <c r="K59" s="208">
        <v>89.88</v>
      </c>
      <c r="M59" s="209">
        <v>468</v>
      </c>
      <c r="N59" s="208">
        <v>98.28</v>
      </c>
    </row>
    <row r="60" spans="1:14" ht="12">
      <c r="A60" s="209">
        <v>309</v>
      </c>
      <c r="B60" s="208">
        <v>64.89</v>
      </c>
      <c r="D60" s="209">
        <v>349</v>
      </c>
      <c r="E60" s="208">
        <v>73.29</v>
      </c>
      <c r="G60" s="209">
        <v>389</v>
      </c>
      <c r="H60" s="208">
        <v>81.69</v>
      </c>
      <c r="J60" s="209">
        <v>429</v>
      </c>
      <c r="K60" s="208">
        <v>90.09</v>
      </c>
      <c r="M60" s="209">
        <v>469</v>
      </c>
      <c r="N60" s="208">
        <v>98.49</v>
      </c>
    </row>
    <row r="61" spans="1:14" ht="12">
      <c r="A61" s="209">
        <v>310</v>
      </c>
      <c r="B61" s="208">
        <v>65.1</v>
      </c>
      <c r="D61" s="209">
        <v>350</v>
      </c>
      <c r="E61" s="208">
        <v>73.5</v>
      </c>
      <c r="G61" s="209">
        <v>390</v>
      </c>
      <c r="H61" s="208">
        <v>81.9</v>
      </c>
      <c r="J61" s="209">
        <v>430</v>
      </c>
      <c r="K61" s="208">
        <v>90.3</v>
      </c>
      <c r="M61" s="209">
        <v>470</v>
      </c>
      <c r="N61" s="208">
        <v>98.7</v>
      </c>
    </row>
    <row r="62" spans="1:14" ht="12">
      <c r="A62" s="209">
        <v>311</v>
      </c>
      <c r="B62" s="208">
        <v>65.31</v>
      </c>
      <c r="D62" s="209">
        <v>351</v>
      </c>
      <c r="E62" s="208">
        <v>73.71</v>
      </c>
      <c r="G62" s="209">
        <v>391</v>
      </c>
      <c r="H62" s="208">
        <v>82.11</v>
      </c>
      <c r="J62" s="209">
        <v>431</v>
      </c>
      <c r="K62" s="208">
        <v>90.51</v>
      </c>
      <c r="M62" s="209">
        <v>471</v>
      </c>
      <c r="N62" s="208">
        <v>98.91</v>
      </c>
    </row>
    <row r="63" spans="1:14" ht="12">
      <c r="A63" s="209">
        <v>312</v>
      </c>
      <c r="B63" s="208">
        <v>65.52</v>
      </c>
      <c r="D63" s="209">
        <v>352</v>
      </c>
      <c r="E63" s="208">
        <v>73.92</v>
      </c>
      <c r="G63" s="209">
        <v>392</v>
      </c>
      <c r="H63" s="208">
        <v>82.32</v>
      </c>
      <c r="J63" s="209">
        <v>432</v>
      </c>
      <c r="K63" s="208">
        <v>90.72</v>
      </c>
      <c r="M63" s="209">
        <v>472</v>
      </c>
      <c r="N63" s="208">
        <v>99.12</v>
      </c>
    </row>
    <row r="64" spans="1:14" ht="12">
      <c r="A64" s="209">
        <v>313</v>
      </c>
      <c r="B64" s="208">
        <v>65.73</v>
      </c>
      <c r="D64" s="209">
        <v>353</v>
      </c>
      <c r="E64" s="208">
        <v>74.13</v>
      </c>
      <c r="G64" s="209">
        <v>393</v>
      </c>
      <c r="H64" s="208">
        <v>82.53</v>
      </c>
      <c r="J64" s="209">
        <v>433</v>
      </c>
      <c r="K64" s="208">
        <v>90.93</v>
      </c>
      <c r="M64" s="209">
        <v>473</v>
      </c>
      <c r="N64" s="208">
        <v>99.33</v>
      </c>
    </row>
    <row r="65" spans="1:14" ht="12">
      <c r="A65" s="209">
        <v>314</v>
      </c>
      <c r="B65" s="208">
        <v>65.94</v>
      </c>
      <c r="D65" s="209">
        <v>354</v>
      </c>
      <c r="E65" s="208">
        <v>74.34</v>
      </c>
      <c r="G65" s="209">
        <v>394</v>
      </c>
      <c r="H65" s="208">
        <v>82.74</v>
      </c>
      <c r="J65" s="209">
        <v>434</v>
      </c>
      <c r="K65" s="208">
        <v>91.14</v>
      </c>
      <c r="M65" s="209">
        <v>474</v>
      </c>
      <c r="N65" s="208">
        <v>99.54</v>
      </c>
    </row>
    <row r="66" spans="1:14" ht="12">
      <c r="A66" s="209">
        <v>315</v>
      </c>
      <c r="B66" s="208">
        <v>66.15</v>
      </c>
      <c r="D66" s="209">
        <v>355</v>
      </c>
      <c r="E66" s="208">
        <v>74.55</v>
      </c>
      <c r="G66" s="209">
        <v>395</v>
      </c>
      <c r="H66" s="208">
        <v>82.95</v>
      </c>
      <c r="J66" s="209">
        <v>435</v>
      </c>
      <c r="K66" s="208">
        <v>91.35</v>
      </c>
      <c r="M66" s="209">
        <v>475</v>
      </c>
      <c r="N66" s="208">
        <v>99.75</v>
      </c>
    </row>
    <row r="67" spans="1:14" ht="12">
      <c r="A67" s="209">
        <v>316</v>
      </c>
      <c r="B67" s="208">
        <v>66.36</v>
      </c>
      <c r="D67" s="209">
        <v>356</v>
      </c>
      <c r="E67" s="208">
        <v>74.76</v>
      </c>
      <c r="G67" s="209">
        <v>396</v>
      </c>
      <c r="H67" s="208">
        <v>83.16</v>
      </c>
      <c r="J67" s="209">
        <v>436</v>
      </c>
      <c r="K67" s="208">
        <v>91.56</v>
      </c>
      <c r="M67" s="209">
        <v>476</v>
      </c>
      <c r="N67" s="208">
        <v>99.96</v>
      </c>
    </row>
    <row r="68" spans="1:14" ht="12">
      <c r="A68" s="209">
        <v>317</v>
      </c>
      <c r="B68" s="208">
        <v>66.57</v>
      </c>
      <c r="D68" s="209">
        <v>357</v>
      </c>
      <c r="E68" s="208">
        <v>74.97</v>
      </c>
      <c r="G68" s="209">
        <v>397</v>
      </c>
      <c r="H68" s="208">
        <v>83.37</v>
      </c>
      <c r="J68" s="209">
        <v>437</v>
      </c>
      <c r="K68" s="208">
        <v>91.77</v>
      </c>
      <c r="M68" s="209">
        <v>477</v>
      </c>
      <c r="N68" s="208">
        <v>100.17</v>
      </c>
    </row>
    <row r="69" spans="1:14" ht="12">
      <c r="A69" s="209">
        <v>318</v>
      </c>
      <c r="B69" s="208">
        <v>66.78</v>
      </c>
      <c r="D69" s="209">
        <v>358</v>
      </c>
      <c r="E69" s="208">
        <v>75.18</v>
      </c>
      <c r="G69" s="209">
        <v>398</v>
      </c>
      <c r="H69" s="208">
        <v>83.58</v>
      </c>
      <c r="J69" s="209">
        <v>438</v>
      </c>
      <c r="K69" s="208">
        <v>91.98</v>
      </c>
      <c r="M69" s="209">
        <v>478</v>
      </c>
      <c r="N69" s="208">
        <v>100.38</v>
      </c>
    </row>
    <row r="70" spans="1:14" ht="12">
      <c r="A70" s="209">
        <v>319</v>
      </c>
      <c r="B70" s="208">
        <v>66.99</v>
      </c>
      <c r="D70" s="209">
        <v>359</v>
      </c>
      <c r="E70" s="208">
        <v>75.39</v>
      </c>
      <c r="G70" s="209">
        <v>399</v>
      </c>
      <c r="H70" s="208">
        <v>83.79</v>
      </c>
      <c r="J70" s="209">
        <v>439</v>
      </c>
      <c r="K70" s="208">
        <v>92.19</v>
      </c>
      <c r="M70" s="209">
        <v>479</v>
      </c>
      <c r="N70" s="208">
        <v>100.59</v>
      </c>
    </row>
    <row r="71" spans="1:14" ht="12">
      <c r="A71" s="209">
        <v>320</v>
      </c>
      <c r="B71" s="208">
        <v>67.2</v>
      </c>
      <c r="D71" s="209">
        <v>360</v>
      </c>
      <c r="E71" s="208">
        <v>75.6</v>
      </c>
      <c r="G71" s="209">
        <v>400</v>
      </c>
      <c r="H71" s="208">
        <v>84</v>
      </c>
      <c r="J71" s="209">
        <v>440</v>
      </c>
      <c r="K71" s="208">
        <v>92.4</v>
      </c>
      <c r="M71" s="209">
        <v>480</v>
      </c>
      <c r="N71" s="208">
        <v>100.8</v>
      </c>
    </row>
    <row r="72" spans="1:14" ht="12">
      <c r="A72" s="209">
        <v>321</v>
      </c>
      <c r="B72" s="208">
        <v>67.41</v>
      </c>
      <c r="D72" s="209">
        <v>361</v>
      </c>
      <c r="E72" s="208">
        <v>75.81</v>
      </c>
      <c r="G72" s="209">
        <v>401</v>
      </c>
      <c r="H72" s="208">
        <v>84.21</v>
      </c>
      <c r="J72" s="209">
        <v>441</v>
      </c>
      <c r="K72" s="208">
        <v>92.61</v>
      </c>
      <c r="M72" s="209">
        <v>481</v>
      </c>
      <c r="N72" s="208">
        <v>101.01</v>
      </c>
    </row>
    <row r="73" spans="1:14" ht="12">
      <c r="A73" s="209">
        <v>322</v>
      </c>
      <c r="B73" s="208">
        <v>67.62</v>
      </c>
      <c r="D73" s="209">
        <v>362</v>
      </c>
      <c r="E73" s="208">
        <v>76.02</v>
      </c>
      <c r="G73" s="209">
        <v>402</v>
      </c>
      <c r="H73" s="208">
        <v>84.42</v>
      </c>
      <c r="J73" s="209">
        <v>442</v>
      </c>
      <c r="K73" s="208">
        <v>92.82</v>
      </c>
      <c r="M73" s="209">
        <v>482</v>
      </c>
      <c r="N73" s="208">
        <v>101.22</v>
      </c>
    </row>
    <row r="74" spans="1:14" ht="12">
      <c r="A74" s="209">
        <v>323</v>
      </c>
      <c r="B74" s="208">
        <v>67.83</v>
      </c>
      <c r="D74" s="209">
        <v>363</v>
      </c>
      <c r="E74" s="208">
        <v>76.23</v>
      </c>
      <c r="G74" s="209">
        <v>403</v>
      </c>
      <c r="H74" s="208">
        <v>84.63</v>
      </c>
      <c r="J74" s="209">
        <v>443</v>
      </c>
      <c r="K74" s="208">
        <v>93.03</v>
      </c>
      <c r="M74" s="209">
        <v>483</v>
      </c>
      <c r="N74" s="208">
        <v>101.43</v>
      </c>
    </row>
    <row r="75" spans="1:14" ht="12">
      <c r="A75" s="209">
        <v>324</v>
      </c>
      <c r="B75" s="208">
        <v>68.04</v>
      </c>
      <c r="D75" s="209">
        <v>364</v>
      </c>
      <c r="E75" s="208">
        <v>76.44</v>
      </c>
      <c r="G75" s="209">
        <v>404</v>
      </c>
      <c r="H75" s="208">
        <v>84.84</v>
      </c>
      <c r="J75" s="209">
        <v>444</v>
      </c>
      <c r="K75" s="208">
        <v>93.24</v>
      </c>
      <c r="M75" s="209">
        <v>484</v>
      </c>
      <c r="N75" s="208">
        <v>101.64</v>
      </c>
    </row>
    <row r="76" spans="1:14" ht="12">
      <c r="A76" s="209">
        <v>325</v>
      </c>
      <c r="B76" s="208">
        <v>68.25</v>
      </c>
      <c r="D76" s="209">
        <v>365</v>
      </c>
      <c r="E76" s="208">
        <v>76.65</v>
      </c>
      <c r="G76" s="209">
        <v>405</v>
      </c>
      <c r="H76" s="208">
        <v>85.05</v>
      </c>
      <c r="J76" s="209">
        <v>445</v>
      </c>
      <c r="K76" s="208">
        <v>93.45</v>
      </c>
      <c r="M76" s="209">
        <v>485</v>
      </c>
      <c r="N76" s="208">
        <v>101.85</v>
      </c>
    </row>
    <row r="77" spans="1:14" ht="12">
      <c r="A77" s="209">
        <v>326</v>
      </c>
      <c r="B77" s="208">
        <v>68.46</v>
      </c>
      <c r="D77" s="209">
        <v>366</v>
      </c>
      <c r="E77" s="208">
        <v>76.86</v>
      </c>
      <c r="G77" s="209">
        <v>406</v>
      </c>
      <c r="H77" s="208">
        <v>85.26</v>
      </c>
      <c r="J77" s="209">
        <v>446</v>
      </c>
      <c r="K77" s="208">
        <v>93.66</v>
      </c>
      <c r="M77" s="209">
        <v>486</v>
      </c>
      <c r="N77" s="208">
        <v>102.06</v>
      </c>
    </row>
    <row r="78" spans="1:14" ht="12">
      <c r="A78" s="209">
        <v>327</v>
      </c>
      <c r="B78" s="208">
        <v>68.67</v>
      </c>
      <c r="D78" s="209">
        <v>367</v>
      </c>
      <c r="E78" s="208">
        <v>77.07</v>
      </c>
      <c r="G78" s="209">
        <v>407</v>
      </c>
      <c r="H78" s="208">
        <v>85.47</v>
      </c>
      <c r="J78" s="209">
        <v>447</v>
      </c>
      <c r="K78" s="208">
        <v>93.87</v>
      </c>
      <c r="M78" s="209">
        <v>487</v>
      </c>
      <c r="N78" s="208">
        <v>102.27</v>
      </c>
    </row>
    <row r="79" spans="1:14" ht="12">
      <c r="A79" s="209">
        <v>328</v>
      </c>
      <c r="B79" s="208">
        <v>68.88</v>
      </c>
      <c r="D79" s="209">
        <v>368</v>
      </c>
      <c r="E79" s="208">
        <v>77.28</v>
      </c>
      <c r="G79" s="209">
        <v>408</v>
      </c>
      <c r="H79" s="208">
        <v>85.68</v>
      </c>
      <c r="J79" s="209">
        <v>448</v>
      </c>
      <c r="K79" s="208">
        <v>94.08</v>
      </c>
      <c r="M79" s="209">
        <v>488</v>
      </c>
      <c r="N79" s="208">
        <v>102.48</v>
      </c>
    </row>
    <row r="80" spans="1:14" ht="12">
      <c r="A80" s="209">
        <v>329</v>
      </c>
      <c r="B80" s="208">
        <v>69.09</v>
      </c>
      <c r="D80" s="209">
        <v>369</v>
      </c>
      <c r="E80" s="208">
        <v>77.49</v>
      </c>
      <c r="G80" s="209">
        <v>409</v>
      </c>
      <c r="H80" s="208">
        <v>85.89</v>
      </c>
      <c r="J80" s="209">
        <v>449</v>
      </c>
      <c r="K80" s="208">
        <v>94.29</v>
      </c>
      <c r="M80" s="209">
        <v>489</v>
      </c>
      <c r="N80" s="208">
        <v>102.69</v>
      </c>
    </row>
    <row r="81" spans="1:14" ht="12">
      <c r="A81" s="209">
        <v>330</v>
      </c>
      <c r="B81" s="208">
        <v>69.3</v>
      </c>
      <c r="D81" s="209">
        <v>370</v>
      </c>
      <c r="E81" s="208">
        <v>77.7</v>
      </c>
      <c r="G81" s="209">
        <v>410</v>
      </c>
      <c r="H81" s="208">
        <v>86.1</v>
      </c>
      <c r="J81" s="209">
        <v>450</v>
      </c>
      <c r="K81" s="208">
        <v>94.5</v>
      </c>
      <c r="M81" s="209">
        <v>490</v>
      </c>
      <c r="N81" s="208">
        <v>102.9</v>
      </c>
    </row>
    <row r="82" spans="1:14" ht="12">
      <c r="A82" s="209">
        <v>331</v>
      </c>
      <c r="B82" s="208">
        <v>69.51</v>
      </c>
      <c r="D82" s="209">
        <v>371</v>
      </c>
      <c r="E82" s="208">
        <v>77.91</v>
      </c>
      <c r="G82" s="209">
        <v>411</v>
      </c>
      <c r="H82" s="208">
        <v>86.31</v>
      </c>
      <c r="J82" s="209">
        <v>451</v>
      </c>
      <c r="K82" s="208">
        <v>94.71</v>
      </c>
      <c r="M82" s="209">
        <v>491</v>
      </c>
      <c r="N82" s="208">
        <v>103.11</v>
      </c>
    </row>
    <row r="83" spans="1:14" ht="12">
      <c r="A83" s="209">
        <v>332</v>
      </c>
      <c r="B83" s="208">
        <v>69.72</v>
      </c>
      <c r="D83" s="209">
        <v>372</v>
      </c>
      <c r="E83" s="208">
        <v>78.12</v>
      </c>
      <c r="G83" s="209">
        <v>412</v>
      </c>
      <c r="H83" s="208">
        <v>86.52</v>
      </c>
      <c r="J83" s="209">
        <v>452</v>
      </c>
      <c r="K83" s="208">
        <v>94.92</v>
      </c>
      <c r="M83" s="209">
        <v>492</v>
      </c>
      <c r="N83" s="208">
        <v>103.32</v>
      </c>
    </row>
    <row r="84" spans="1:14" ht="12">
      <c r="A84" s="209">
        <v>333</v>
      </c>
      <c r="B84" s="208">
        <v>69.93</v>
      </c>
      <c r="D84" s="209">
        <v>373</v>
      </c>
      <c r="E84" s="208">
        <v>78.33</v>
      </c>
      <c r="G84" s="209">
        <v>413</v>
      </c>
      <c r="H84" s="208">
        <v>86.73</v>
      </c>
      <c r="J84" s="209">
        <v>453</v>
      </c>
      <c r="K84" s="208">
        <v>95.13</v>
      </c>
      <c r="M84" s="209">
        <v>493</v>
      </c>
      <c r="N84" s="208">
        <v>103.53</v>
      </c>
    </row>
    <row r="85" spans="1:14" ht="12">
      <c r="A85" s="209">
        <v>334</v>
      </c>
      <c r="B85" s="208">
        <v>70.14</v>
      </c>
      <c r="D85" s="209">
        <v>374</v>
      </c>
      <c r="E85" s="208">
        <v>78.54</v>
      </c>
      <c r="G85" s="209">
        <v>414</v>
      </c>
      <c r="H85" s="208">
        <v>86.94</v>
      </c>
      <c r="J85" s="209">
        <v>454</v>
      </c>
      <c r="K85" s="208">
        <v>95.34</v>
      </c>
      <c r="M85" s="209">
        <v>494</v>
      </c>
      <c r="N85" s="208">
        <v>103.74</v>
      </c>
    </row>
    <row r="86" spans="1:14" ht="12">
      <c r="A86" s="209">
        <v>335</v>
      </c>
      <c r="B86" s="208">
        <v>70.35</v>
      </c>
      <c r="D86" s="209">
        <v>375</v>
      </c>
      <c r="E86" s="208">
        <v>78.75</v>
      </c>
      <c r="G86" s="209">
        <v>415</v>
      </c>
      <c r="H86" s="208">
        <v>87.15</v>
      </c>
      <c r="J86" s="209">
        <v>455</v>
      </c>
      <c r="K86" s="208">
        <v>95.55</v>
      </c>
      <c r="M86" s="209">
        <v>495</v>
      </c>
      <c r="N86" s="208">
        <v>103.95</v>
      </c>
    </row>
    <row r="87" spans="1:14" ht="12">
      <c r="A87" s="209">
        <v>336</v>
      </c>
      <c r="B87" s="208">
        <v>70.56</v>
      </c>
      <c r="D87" s="209">
        <v>376</v>
      </c>
      <c r="E87" s="208">
        <v>78.96</v>
      </c>
      <c r="G87" s="209">
        <v>416</v>
      </c>
      <c r="H87" s="208">
        <v>87.36</v>
      </c>
      <c r="J87" s="209">
        <v>456</v>
      </c>
      <c r="K87" s="208">
        <v>95.76</v>
      </c>
      <c r="M87" s="209">
        <v>496</v>
      </c>
      <c r="N87" s="208">
        <v>104.16</v>
      </c>
    </row>
    <row r="88" spans="1:14" ht="12">
      <c r="A88" s="209">
        <v>337</v>
      </c>
      <c r="B88" s="208">
        <v>70.77</v>
      </c>
      <c r="D88" s="209">
        <v>377</v>
      </c>
      <c r="E88" s="208">
        <v>79.17</v>
      </c>
      <c r="G88" s="209">
        <v>417</v>
      </c>
      <c r="H88" s="208">
        <v>87.57</v>
      </c>
      <c r="J88" s="209">
        <v>457</v>
      </c>
      <c r="K88" s="208">
        <v>95.97</v>
      </c>
      <c r="M88" s="209">
        <v>497</v>
      </c>
      <c r="N88" s="208">
        <v>104.37</v>
      </c>
    </row>
    <row r="89" spans="1:14" ht="12">
      <c r="A89" s="209">
        <v>338</v>
      </c>
      <c r="B89" s="208">
        <v>70.98</v>
      </c>
      <c r="D89" s="209">
        <v>378</v>
      </c>
      <c r="E89" s="208">
        <v>79.38</v>
      </c>
      <c r="G89" s="209">
        <v>418</v>
      </c>
      <c r="H89" s="208">
        <v>87.78</v>
      </c>
      <c r="J89" s="209">
        <v>458</v>
      </c>
      <c r="K89" s="208">
        <v>96.18</v>
      </c>
      <c r="M89" s="209">
        <v>498</v>
      </c>
      <c r="N89" s="208">
        <v>104.58</v>
      </c>
    </row>
    <row r="90" spans="1:14" ht="12">
      <c r="A90" s="227"/>
      <c r="B90" s="226"/>
      <c r="D90" s="227"/>
      <c r="E90" s="226"/>
      <c r="G90" s="227"/>
      <c r="H90" s="226"/>
      <c r="J90" s="227"/>
      <c r="K90" s="226"/>
      <c r="M90" s="227"/>
      <c r="N90" s="226"/>
    </row>
    <row r="91" spans="1:14" s="224" customFormat="1" ht="15.75">
      <c r="A91" s="222" t="s">
        <v>321</v>
      </c>
      <c r="B91" s="221"/>
      <c r="C91" s="220"/>
      <c r="D91" s="220"/>
      <c r="E91" s="220"/>
      <c r="F91" s="220"/>
      <c r="G91" s="220"/>
      <c r="H91" s="220"/>
      <c r="I91" s="220"/>
      <c r="J91" s="220"/>
      <c r="K91" s="222"/>
      <c r="L91" s="225"/>
      <c r="N91" s="220"/>
    </row>
    <row r="92" spans="1:14" ht="7.5" customHeight="1">
      <c r="A92" s="223"/>
      <c r="B92" s="221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</row>
    <row r="93" spans="1:14" ht="40.5" customHeight="1">
      <c r="A93" s="218" t="s">
        <v>184</v>
      </c>
      <c r="B93" s="217" t="s">
        <v>176</v>
      </c>
      <c r="C93" s="219"/>
      <c r="D93" s="218" t="s">
        <v>184</v>
      </c>
      <c r="E93" s="217" t="s">
        <v>176</v>
      </c>
      <c r="F93" s="219"/>
      <c r="G93" s="218" t="s">
        <v>184</v>
      </c>
      <c r="H93" s="217" t="s">
        <v>176</v>
      </c>
      <c r="I93" s="219"/>
      <c r="J93" s="218" t="s">
        <v>184</v>
      </c>
      <c r="K93" s="217" t="s">
        <v>176</v>
      </c>
      <c r="L93" s="219"/>
      <c r="M93" s="218" t="s">
        <v>184</v>
      </c>
      <c r="N93" s="217" t="s">
        <v>176</v>
      </c>
    </row>
    <row r="94" spans="1:14" ht="12">
      <c r="A94" s="215" t="s">
        <v>175</v>
      </c>
      <c r="B94" s="216" t="s">
        <v>175</v>
      </c>
      <c r="D94" s="215" t="s">
        <v>175</v>
      </c>
      <c r="E94" s="214" t="s">
        <v>175</v>
      </c>
      <c r="G94" s="215" t="s">
        <v>175</v>
      </c>
      <c r="H94" s="214" t="s">
        <v>175</v>
      </c>
      <c r="J94" s="215" t="s">
        <v>175</v>
      </c>
      <c r="K94" s="214" t="s">
        <v>175</v>
      </c>
      <c r="M94" s="215" t="s">
        <v>175</v>
      </c>
      <c r="N94" s="214" t="s">
        <v>175</v>
      </c>
    </row>
    <row r="95" spans="1:14" ht="12">
      <c r="A95" s="212">
        <v>499</v>
      </c>
      <c r="B95" s="208">
        <v>104.79</v>
      </c>
      <c r="C95" s="213"/>
      <c r="D95" s="209">
        <v>539</v>
      </c>
      <c r="E95" s="208">
        <v>113.19</v>
      </c>
      <c r="F95" s="213"/>
      <c r="G95" s="209">
        <v>579</v>
      </c>
      <c r="H95" s="208">
        <v>121.59</v>
      </c>
      <c r="I95" s="213"/>
      <c r="J95" s="209">
        <v>619</v>
      </c>
      <c r="K95" s="208">
        <v>129.99</v>
      </c>
      <c r="L95" s="213"/>
      <c r="M95" s="209">
        <v>659</v>
      </c>
      <c r="N95" s="208">
        <v>138.39</v>
      </c>
    </row>
    <row r="96" spans="1:14" ht="12">
      <c r="A96" s="209">
        <v>500</v>
      </c>
      <c r="B96" s="208">
        <v>105</v>
      </c>
      <c r="D96" s="209">
        <v>540</v>
      </c>
      <c r="E96" s="208">
        <v>113.4</v>
      </c>
      <c r="G96" s="209">
        <v>580</v>
      </c>
      <c r="H96" s="208">
        <v>121.8</v>
      </c>
      <c r="J96" s="209">
        <v>620</v>
      </c>
      <c r="K96" s="208">
        <v>130.2</v>
      </c>
      <c r="M96" s="209">
        <v>660</v>
      </c>
      <c r="N96" s="208">
        <v>138.6</v>
      </c>
    </row>
    <row r="97" spans="1:14" ht="12">
      <c r="A97" s="209">
        <v>501</v>
      </c>
      <c r="B97" s="208">
        <v>105.21</v>
      </c>
      <c r="D97" s="209">
        <v>541</v>
      </c>
      <c r="E97" s="208">
        <v>113.61</v>
      </c>
      <c r="G97" s="209">
        <v>581</v>
      </c>
      <c r="H97" s="208">
        <v>122.01</v>
      </c>
      <c r="J97" s="209">
        <v>621</v>
      </c>
      <c r="K97" s="208">
        <v>130.41</v>
      </c>
      <c r="M97" s="209">
        <v>661</v>
      </c>
      <c r="N97" s="208">
        <v>138.81</v>
      </c>
    </row>
    <row r="98" spans="1:14" ht="12">
      <c r="A98" s="209">
        <v>502</v>
      </c>
      <c r="B98" s="208">
        <v>105.42</v>
      </c>
      <c r="D98" s="209">
        <v>542</v>
      </c>
      <c r="E98" s="208">
        <v>113.82</v>
      </c>
      <c r="G98" s="209">
        <v>582</v>
      </c>
      <c r="H98" s="208">
        <v>122.22</v>
      </c>
      <c r="J98" s="209">
        <v>622</v>
      </c>
      <c r="K98" s="208">
        <v>130.62</v>
      </c>
      <c r="M98" s="209">
        <v>662</v>
      </c>
      <c r="N98" s="208">
        <v>139.02</v>
      </c>
    </row>
    <row r="99" spans="1:14" ht="12">
      <c r="A99" s="209">
        <v>503</v>
      </c>
      <c r="B99" s="208">
        <v>105.63</v>
      </c>
      <c r="D99" s="209">
        <v>543</v>
      </c>
      <c r="E99" s="208">
        <v>114.03</v>
      </c>
      <c r="G99" s="209">
        <v>583</v>
      </c>
      <c r="H99" s="208">
        <v>122.43</v>
      </c>
      <c r="J99" s="209">
        <v>623</v>
      </c>
      <c r="K99" s="208">
        <v>130.83</v>
      </c>
      <c r="M99" s="209">
        <v>663</v>
      </c>
      <c r="N99" s="208">
        <v>139.23</v>
      </c>
    </row>
    <row r="100" spans="1:14" ht="12">
      <c r="A100" s="209">
        <v>504</v>
      </c>
      <c r="B100" s="208">
        <v>105.84</v>
      </c>
      <c r="D100" s="209">
        <v>544</v>
      </c>
      <c r="E100" s="208">
        <v>114.24</v>
      </c>
      <c r="G100" s="209">
        <v>584</v>
      </c>
      <c r="H100" s="208">
        <v>122.64</v>
      </c>
      <c r="J100" s="209">
        <v>624</v>
      </c>
      <c r="K100" s="208">
        <v>131.04</v>
      </c>
      <c r="M100" s="209">
        <v>664</v>
      </c>
      <c r="N100" s="208">
        <v>139.44</v>
      </c>
    </row>
    <row r="101" spans="1:14" ht="12">
      <c r="A101" s="209">
        <v>505</v>
      </c>
      <c r="B101" s="208">
        <v>106.05</v>
      </c>
      <c r="D101" s="209">
        <v>545</v>
      </c>
      <c r="E101" s="208">
        <v>114.45</v>
      </c>
      <c r="G101" s="209">
        <v>585</v>
      </c>
      <c r="H101" s="208">
        <v>122.85</v>
      </c>
      <c r="J101" s="209">
        <v>625</v>
      </c>
      <c r="K101" s="208">
        <v>131.25</v>
      </c>
      <c r="M101" s="209">
        <v>665</v>
      </c>
      <c r="N101" s="208">
        <v>139.65</v>
      </c>
    </row>
    <row r="102" spans="1:14" ht="12">
      <c r="A102" s="209">
        <v>506</v>
      </c>
      <c r="B102" s="208">
        <v>106.26</v>
      </c>
      <c r="D102" s="209">
        <v>546</v>
      </c>
      <c r="E102" s="208">
        <v>114.66</v>
      </c>
      <c r="G102" s="209">
        <v>586</v>
      </c>
      <c r="H102" s="208">
        <v>123.06</v>
      </c>
      <c r="J102" s="209">
        <v>626</v>
      </c>
      <c r="K102" s="208">
        <v>131.46</v>
      </c>
      <c r="M102" s="209">
        <v>666</v>
      </c>
      <c r="N102" s="208">
        <v>139.86</v>
      </c>
    </row>
    <row r="103" spans="1:14" ht="12">
      <c r="A103" s="209">
        <v>507</v>
      </c>
      <c r="B103" s="208">
        <v>106.47</v>
      </c>
      <c r="D103" s="209">
        <v>547</v>
      </c>
      <c r="E103" s="208">
        <v>114.87</v>
      </c>
      <c r="G103" s="209">
        <v>587</v>
      </c>
      <c r="H103" s="208">
        <v>123.27</v>
      </c>
      <c r="J103" s="209">
        <v>627</v>
      </c>
      <c r="K103" s="208">
        <v>131.67</v>
      </c>
      <c r="M103" s="209">
        <v>667</v>
      </c>
      <c r="N103" s="208">
        <v>140.07</v>
      </c>
    </row>
    <row r="104" spans="1:14" ht="12">
      <c r="A104" s="209">
        <v>508</v>
      </c>
      <c r="B104" s="208">
        <v>106.68</v>
      </c>
      <c r="D104" s="209">
        <v>548</v>
      </c>
      <c r="E104" s="208">
        <v>115.08</v>
      </c>
      <c r="G104" s="209">
        <v>588</v>
      </c>
      <c r="H104" s="208">
        <v>123.48</v>
      </c>
      <c r="J104" s="209">
        <v>628</v>
      </c>
      <c r="K104" s="208">
        <v>131.88</v>
      </c>
      <c r="M104" s="209">
        <v>668</v>
      </c>
      <c r="N104" s="208">
        <v>140.28</v>
      </c>
    </row>
    <row r="105" spans="1:14" ht="12">
      <c r="A105" s="209">
        <v>509</v>
      </c>
      <c r="B105" s="208">
        <v>106.89</v>
      </c>
      <c r="D105" s="209">
        <v>549</v>
      </c>
      <c r="E105" s="208">
        <v>115.29</v>
      </c>
      <c r="G105" s="209">
        <v>589</v>
      </c>
      <c r="H105" s="208">
        <v>123.69</v>
      </c>
      <c r="J105" s="209">
        <v>629</v>
      </c>
      <c r="K105" s="208">
        <v>132.09</v>
      </c>
      <c r="M105" s="209">
        <v>669</v>
      </c>
      <c r="N105" s="208">
        <v>140.49</v>
      </c>
    </row>
    <row r="106" spans="1:14" ht="12">
      <c r="A106" s="209">
        <v>510</v>
      </c>
      <c r="B106" s="208">
        <v>107.1</v>
      </c>
      <c r="D106" s="209">
        <v>550</v>
      </c>
      <c r="E106" s="208">
        <v>115.5</v>
      </c>
      <c r="G106" s="209">
        <v>590</v>
      </c>
      <c r="H106" s="208">
        <v>123.9</v>
      </c>
      <c r="J106" s="209">
        <v>630</v>
      </c>
      <c r="K106" s="208">
        <v>132.3</v>
      </c>
      <c r="M106" s="209">
        <v>670</v>
      </c>
      <c r="N106" s="208">
        <v>140.7</v>
      </c>
    </row>
    <row r="107" spans="1:14" ht="12">
      <c r="A107" s="209">
        <v>511</v>
      </c>
      <c r="B107" s="208">
        <v>107.31</v>
      </c>
      <c r="D107" s="209">
        <v>551</v>
      </c>
      <c r="E107" s="208">
        <v>115.71</v>
      </c>
      <c r="G107" s="209">
        <v>591</v>
      </c>
      <c r="H107" s="208">
        <v>124.11</v>
      </c>
      <c r="J107" s="209">
        <v>631</v>
      </c>
      <c r="K107" s="208">
        <v>132.51</v>
      </c>
      <c r="M107" s="209">
        <v>671</v>
      </c>
      <c r="N107" s="208">
        <v>140.91</v>
      </c>
    </row>
    <row r="108" spans="1:14" ht="12">
      <c r="A108" s="209">
        <v>512</v>
      </c>
      <c r="B108" s="208">
        <v>107.52</v>
      </c>
      <c r="D108" s="209">
        <v>552</v>
      </c>
      <c r="E108" s="208">
        <v>115.92</v>
      </c>
      <c r="G108" s="209">
        <v>592</v>
      </c>
      <c r="H108" s="208">
        <v>124.32</v>
      </c>
      <c r="J108" s="209">
        <v>632</v>
      </c>
      <c r="K108" s="208">
        <v>132.72</v>
      </c>
      <c r="M108" s="209">
        <v>672</v>
      </c>
      <c r="N108" s="208">
        <v>141.12</v>
      </c>
    </row>
    <row r="109" spans="1:14" ht="12">
      <c r="A109" s="209">
        <v>513</v>
      </c>
      <c r="B109" s="208">
        <v>107.73</v>
      </c>
      <c r="D109" s="209">
        <v>553</v>
      </c>
      <c r="E109" s="208">
        <v>116.13</v>
      </c>
      <c r="G109" s="209">
        <v>593</v>
      </c>
      <c r="H109" s="208">
        <v>124.53</v>
      </c>
      <c r="J109" s="209">
        <v>633</v>
      </c>
      <c r="K109" s="208">
        <v>132.93</v>
      </c>
      <c r="M109" s="209">
        <v>673</v>
      </c>
      <c r="N109" s="208">
        <v>141.33</v>
      </c>
    </row>
    <row r="110" spans="1:14" ht="12">
      <c r="A110" s="209">
        <v>514</v>
      </c>
      <c r="B110" s="208">
        <v>107.94</v>
      </c>
      <c r="D110" s="209">
        <v>554</v>
      </c>
      <c r="E110" s="208">
        <v>116.34</v>
      </c>
      <c r="G110" s="209">
        <v>594</v>
      </c>
      <c r="H110" s="208">
        <v>124.74</v>
      </c>
      <c r="J110" s="209">
        <v>634</v>
      </c>
      <c r="K110" s="208">
        <v>133.14</v>
      </c>
      <c r="M110" s="209">
        <v>674</v>
      </c>
      <c r="N110" s="208">
        <v>141.54</v>
      </c>
    </row>
    <row r="111" spans="1:14" ht="12">
      <c r="A111" s="209">
        <v>515</v>
      </c>
      <c r="B111" s="208">
        <v>108.15</v>
      </c>
      <c r="D111" s="209">
        <v>555</v>
      </c>
      <c r="E111" s="208">
        <v>116.55</v>
      </c>
      <c r="G111" s="209">
        <v>595</v>
      </c>
      <c r="H111" s="208">
        <v>124.95</v>
      </c>
      <c r="J111" s="209">
        <v>635</v>
      </c>
      <c r="K111" s="208">
        <v>133.35</v>
      </c>
      <c r="M111" s="209">
        <v>675</v>
      </c>
      <c r="N111" s="208">
        <v>141.75</v>
      </c>
    </row>
    <row r="112" spans="1:14" ht="12">
      <c r="A112" s="209">
        <v>516</v>
      </c>
      <c r="B112" s="208">
        <v>108.36</v>
      </c>
      <c r="D112" s="209">
        <v>556</v>
      </c>
      <c r="E112" s="208">
        <v>116.76</v>
      </c>
      <c r="G112" s="209">
        <v>596</v>
      </c>
      <c r="H112" s="208">
        <v>125.16</v>
      </c>
      <c r="J112" s="209">
        <v>636</v>
      </c>
      <c r="K112" s="208">
        <v>133.56</v>
      </c>
      <c r="M112" s="209">
        <v>676</v>
      </c>
      <c r="N112" s="208">
        <v>141.96</v>
      </c>
    </row>
    <row r="113" spans="1:14" ht="12">
      <c r="A113" s="209">
        <v>517</v>
      </c>
      <c r="B113" s="208">
        <v>108.57</v>
      </c>
      <c r="D113" s="209">
        <v>557</v>
      </c>
      <c r="E113" s="208">
        <v>116.97</v>
      </c>
      <c r="G113" s="209">
        <v>597</v>
      </c>
      <c r="H113" s="208">
        <v>125.37</v>
      </c>
      <c r="J113" s="209">
        <v>637</v>
      </c>
      <c r="K113" s="208">
        <v>133.77</v>
      </c>
      <c r="M113" s="209">
        <v>677</v>
      </c>
      <c r="N113" s="208">
        <v>142.17</v>
      </c>
    </row>
    <row r="114" spans="1:14" ht="12">
      <c r="A114" s="209">
        <v>518</v>
      </c>
      <c r="B114" s="208">
        <v>108.78</v>
      </c>
      <c r="D114" s="209">
        <v>558</v>
      </c>
      <c r="E114" s="208">
        <v>117.18</v>
      </c>
      <c r="G114" s="209">
        <v>598</v>
      </c>
      <c r="H114" s="208">
        <v>125.58</v>
      </c>
      <c r="J114" s="209">
        <v>638</v>
      </c>
      <c r="K114" s="208">
        <v>133.98</v>
      </c>
      <c r="M114" s="209">
        <v>678</v>
      </c>
      <c r="N114" s="208">
        <v>142.38</v>
      </c>
    </row>
    <row r="115" spans="1:14" ht="12">
      <c r="A115" s="209">
        <v>519</v>
      </c>
      <c r="B115" s="208">
        <v>108.99</v>
      </c>
      <c r="D115" s="209">
        <v>559</v>
      </c>
      <c r="E115" s="208">
        <v>117.39</v>
      </c>
      <c r="G115" s="209">
        <v>599</v>
      </c>
      <c r="H115" s="208">
        <v>125.79</v>
      </c>
      <c r="J115" s="209">
        <v>639</v>
      </c>
      <c r="K115" s="208">
        <v>134.19</v>
      </c>
      <c r="M115" s="209">
        <v>679</v>
      </c>
      <c r="N115" s="208">
        <v>142.59</v>
      </c>
    </row>
    <row r="116" spans="1:14" ht="12">
      <c r="A116" s="209">
        <v>520</v>
      </c>
      <c r="B116" s="208">
        <v>109.2</v>
      </c>
      <c r="D116" s="209">
        <v>560</v>
      </c>
      <c r="E116" s="208">
        <v>117.6</v>
      </c>
      <c r="G116" s="209">
        <v>600</v>
      </c>
      <c r="H116" s="208">
        <v>126</v>
      </c>
      <c r="J116" s="209">
        <v>640</v>
      </c>
      <c r="K116" s="208">
        <v>134.4</v>
      </c>
      <c r="M116" s="209">
        <v>680</v>
      </c>
      <c r="N116" s="208">
        <v>142.8</v>
      </c>
    </row>
    <row r="117" spans="1:14" ht="12">
      <c r="A117" s="209">
        <v>521</v>
      </c>
      <c r="B117" s="208">
        <v>109.41</v>
      </c>
      <c r="D117" s="209">
        <v>561</v>
      </c>
      <c r="E117" s="208">
        <v>117.81</v>
      </c>
      <c r="G117" s="209">
        <v>601</v>
      </c>
      <c r="H117" s="208">
        <v>126.21</v>
      </c>
      <c r="J117" s="209">
        <v>641</v>
      </c>
      <c r="K117" s="208">
        <v>134.61</v>
      </c>
      <c r="M117" s="209">
        <v>681</v>
      </c>
      <c r="N117" s="208">
        <v>143.01</v>
      </c>
    </row>
    <row r="118" spans="1:14" ht="12">
      <c r="A118" s="209">
        <v>522</v>
      </c>
      <c r="B118" s="208">
        <v>109.62</v>
      </c>
      <c r="D118" s="209">
        <v>562</v>
      </c>
      <c r="E118" s="208">
        <v>118.02</v>
      </c>
      <c r="G118" s="209">
        <v>602</v>
      </c>
      <c r="H118" s="208">
        <v>126.42</v>
      </c>
      <c r="J118" s="209">
        <v>642</v>
      </c>
      <c r="K118" s="208">
        <v>134.82</v>
      </c>
      <c r="M118" s="209">
        <v>682</v>
      </c>
      <c r="N118" s="208">
        <v>143.22</v>
      </c>
    </row>
    <row r="119" spans="1:14" ht="12">
      <c r="A119" s="209">
        <v>523</v>
      </c>
      <c r="B119" s="208">
        <v>109.83</v>
      </c>
      <c r="D119" s="209">
        <v>563</v>
      </c>
      <c r="E119" s="208">
        <v>118.23</v>
      </c>
      <c r="G119" s="209">
        <v>603</v>
      </c>
      <c r="H119" s="208">
        <v>126.63</v>
      </c>
      <c r="J119" s="209">
        <v>643</v>
      </c>
      <c r="K119" s="208">
        <v>135.03</v>
      </c>
      <c r="M119" s="209">
        <v>683</v>
      </c>
      <c r="N119" s="208">
        <v>143.43</v>
      </c>
    </row>
    <row r="120" spans="1:14" ht="12">
      <c r="A120" s="209">
        <v>524</v>
      </c>
      <c r="B120" s="208">
        <v>110.04</v>
      </c>
      <c r="D120" s="209">
        <v>564</v>
      </c>
      <c r="E120" s="208">
        <v>118.44</v>
      </c>
      <c r="G120" s="209">
        <v>604</v>
      </c>
      <c r="H120" s="208">
        <v>126.84</v>
      </c>
      <c r="J120" s="209">
        <v>644</v>
      </c>
      <c r="K120" s="208">
        <v>135.24</v>
      </c>
      <c r="M120" s="209">
        <v>684</v>
      </c>
      <c r="N120" s="208">
        <v>143.64</v>
      </c>
    </row>
    <row r="121" spans="1:14" ht="12">
      <c r="A121" s="209">
        <v>525</v>
      </c>
      <c r="B121" s="208">
        <v>110.25</v>
      </c>
      <c r="D121" s="209">
        <v>565</v>
      </c>
      <c r="E121" s="208">
        <v>118.65</v>
      </c>
      <c r="G121" s="209">
        <v>605</v>
      </c>
      <c r="H121" s="208">
        <v>127.05</v>
      </c>
      <c r="J121" s="209">
        <v>645</v>
      </c>
      <c r="K121" s="208">
        <v>135.45</v>
      </c>
      <c r="M121" s="209">
        <v>685</v>
      </c>
      <c r="N121" s="208">
        <v>143.85</v>
      </c>
    </row>
    <row r="122" spans="1:14" ht="12">
      <c r="A122" s="209">
        <v>526</v>
      </c>
      <c r="B122" s="208">
        <v>110.46</v>
      </c>
      <c r="D122" s="209">
        <v>566</v>
      </c>
      <c r="E122" s="208">
        <v>118.86</v>
      </c>
      <c r="G122" s="209">
        <v>606</v>
      </c>
      <c r="H122" s="208">
        <v>127.26</v>
      </c>
      <c r="J122" s="209">
        <v>646</v>
      </c>
      <c r="K122" s="208">
        <v>135.66</v>
      </c>
      <c r="M122" s="209">
        <v>686</v>
      </c>
      <c r="N122" s="208">
        <v>144.06</v>
      </c>
    </row>
    <row r="123" spans="1:14" ht="12">
      <c r="A123" s="209">
        <v>527</v>
      </c>
      <c r="B123" s="208">
        <v>110.67</v>
      </c>
      <c r="D123" s="209">
        <v>567</v>
      </c>
      <c r="E123" s="208">
        <v>119.07</v>
      </c>
      <c r="G123" s="209">
        <v>607</v>
      </c>
      <c r="H123" s="208">
        <v>127.47</v>
      </c>
      <c r="J123" s="209">
        <v>647</v>
      </c>
      <c r="K123" s="208">
        <v>135.87</v>
      </c>
      <c r="M123" s="209">
        <v>687</v>
      </c>
      <c r="N123" s="208">
        <v>144.27</v>
      </c>
    </row>
    <row r="124" spans="1:14" ht="12">
      <c r="A124" s="209">
        <v>528</v>
      </c>
      <c r="B124" s="208">
        <v>110.88</v>
      </c>
      <c r="D124" s="209">
        <v>568</v>
      </c>
      <c r="E124" s="208">
        <v>119.28</v>
      </c>
      <c r="G124" s="209">
        <v>608</v>
      </c>
      <c r="H124" s="208">
        <v>127.68</v>
      </c>
      <c r="J124" s="209">
        <v>648</v>
      </c>
      <c r="K124" s="208">
        <v>136.08</v>
      </c>
      <c r="M124" s="209">
        <v>688</v>
      </c>
      <c r="N124" s="208">
        <v>144.48</v>
      </c>
    </row>
    <row r="125" spans="1:14" ht="12">
      <c r="A125" s="209">
        <v>529</v>
      </c>
      <c r="B125" s="208">
        <v>111.09</v>
      </c>
      <c r="D125" s="209">
        <v>569</v>
      </c>
      <c r="E125" s="208">
        <v>119.49</v>
      </c>
      <c r="G125" s="209">
        <v>609</v>
      </c>
      <c r="H125" s="208">
        <v>127.89</v>
      </c>
      <c r="J125" s="209">
        <v>649</v>
      </c>
      <c r="K125" s="208">
        <v>136.29</v>
      </c>
      <c r="M125" s="209">
        <v>689</v>
      </c>
      <c r="N125" s="208">
        <v>144.69</v>
      </c>
    </row>
    <row r="126" spans="1:14" ht="12">
      <c r="A126" s="209">
        <v>530</v>
      </c>
      <c r="B126" s="208">
        <v>111.3</v>
      </c>
      <c r="D126" s="209">
        <v>570</v>
      </c>
      <c r="E126" s="208">
        <v>119.7</v>
      </c>
      <c r="G126" s="209">
        <v>610</v>
      </c>
      <c r="H126" s="208">
        <v>128.1</v>
      </c>
      <c r="J126" s="209">
        <v>650</v>
      </c>
      <c r="K126" s="208">
        <v>136.5</v>
      </c>
      <c r="M126" s="209">
        <v>690</v>
      </c>
      <c r="N126" s="208">
        <v>144.9</v>
      </c>
    </row>
    <row r="127" spans="1:14" ht="12">
      <c r="A127" s="209">
        <v>531</v>
      </c>
      <c r="B127" s="208">
        <v>111.51</v>
      </c>
      <c r="D127" s="209">
        <v>571</v>
      </c>
      <c r="E127" s="208">
        <v>119.91</v>
      </c>
      <c r="G127" s="209">
        <v>611</v>
      </c>
      <c r="H127" s="208">
        <v>128.31</v>
      </c>
      <c r="J127" s="209">
        <v>651</v>
      </c>
      <c r="K127" s="208">
        <v>136.71</v>
      </c>
      <c r="M127" s="209">
        <v>691</v>
      </c>
      <c r="N127" s="208">
        <v>145.11</v>
      </c>
    </row>
    <row r="128" spans="1:14" ht="12">
      <c r="A128" s="209">
        <v>532</v>
      </c>
      <c r="B128" s="208">
        <v>111.72</v>
      </c>
      <c r="D128" s="209">
        <v>572</v>
      </c>
      <c r="E128" s="208">
        <v>120.12</v>
      </c>
      <c r="G128" s="209">
        <v>612</v>
      </c>
      <c r="H128" s="208">
        <v>128.52</v>
      </c>
      <c r="J128" s="209">
        <v>652</v>
      </c>
      <c r="K128" s="208">
        <v>136.92</v>
      </c>
      <c r="M128" s="209">
        <v>692</v>
      </c>
      <c r="N128" s="208">
        <v>145.32</v>
      </c>
    </row>
    <row r="129" spans="1:14" ht="12">
      <c r="A129" s="209">
        <v>533</v>
      </c>
      <c r="B129" s="208">
        <v>111.93</v>
      </c>
      <c r="D129" s="209">
        <v>573</v>
      </c>
      <c r="E129" s="208">
        <v>120.33</v>
      </c>
      <c r="G129" s="209">
        <v>613</v>
      </c>
      <c r="H129" s="208">
        <v>128.73</v>
      </c>
      <c r="J129" s="209">
        <v>653</v>
      </c>
      <c r="K129" s="208">
        <v>137.13</v>
      </c>
      <c r="M129" s="209">
        <v>693</v>
      </c>
      <c r="N129" s="208">
        <v>145.53</v>
      </c>
    </row>
    <row r="130" spans="1:14" ht="12">
      <c r="A130" s="209">
        <v>534</v>
      </c>
      <c r="B130" s="208">
        <v>112.14</v>
      </c>
      <c r="D130" s="209">
        <v>574</v>
      </c>
      <c r="E130" s="208">
        <v>120.54</v>
      </c>
      <c r="G130" s="209">
        <v>614</v>
      </c>
      <c r="H130" s="208">
        <v>128.94</v>
      </c>
      <c r="J130" s="209">
        <v>654</v>
      </c>
      <c r="K130" s="208">
        <v>137.34</v>
      </c>
      <c r="M130" s="209">
        <v>694</v>
      </c>
      <c r="N130" s="208">
        <v>145.74</v>
      </c>
    </row>
    <row r="131" spans="1:14" ht="12">
      <c r="A131" s="209">
        <v>535</v>
      </c>
      <c r="B131" s="208">
        <v>112.35</v>
      </c>
      <c r="D131" s="209">
        <v>575</v>
      </c>
      <c r="E131" s="208">
        <v>120.75</v>
      </c>
      <c r="G131" s="209">
        <v>615</v>
      </c>
      <c r="H131" s="208">
        <v>129.15</v>
      </c>
      <c r="J131" s="209">
        <v>655</v>
      </c>
      <c r="K131" s="208">
        <v>137.55</v>
      </c>
      <c r="M131" s="209">
        <v>695</v>
      </c>
      <c r="N131" s="208">
        <v>145.95</v>
      </c>
    </row>
    <row r="132" spans="1:14" ht="12">
      <c r="A132" s="209">
        <v>536</v>
      </c>
      <c r="B132" s="208">
        <v>112.56</v>
      </c>
      <c r="D132" s="209">
        <v>576</v>
      </c>
      <c r="E132" s="208">
        <v>120.96</v>
      </c>
      <c r="G132" s="209">
        <v>616</v>
      </c>
      <c r="H132" s="208">
        <v>129.36</v>
      </c>
      <c r="J132" s="209">
        <v>656</v>
      </c>
      <c r="K132" s="208">
        <v>137.76</v>
      </c>
      <c r="M132" s="209">
        <v>696</v>
      </c>
      <c r="N132" s="208">
        <v>146.16</v>
      </c>
    </row>
    <row r="133" spans="1:14" ht="12">
      <c r="A133" s="209">
        <v>537</v>
      </c>
      <c r="B133" s="208">
        <v>112.77</v>
      </c>
      <c r="D133" s="209">
        <v>577</v>
      </c>
      <c r="E133" s="208">
        <v>121.17</v>
      </c>
      <c r="G133" s="209">
        <v>617</v>
      </c>
      <c r="H133" s="208">
        <v>129.57</v>
      </c>
      <c r="J133" s="209">
        <v>657</v>
      </c>
      <c r="K133" s="208">
        <v>137.97</v>
      </c>
      <c r="M133" s="211" t="s">
        <v>174</v>
      </c>
      <c r="N133" s="210"/>
    </row>
    <row r="134" spans="1:14" ht="12">
      <c r="A134" s="209">
        <v>538</v>
      </c>
      <c r="B134" s="208">
        <v>112.98</v>
      </c>
      <c r="D134" s="209">
        <v>578</v>
      </c>
      <c r="E134" s="208">
        <v>121.38</v>
      </c>
      <c r="G134" s="209">
        <v>618</v>
      </c>
      <c r="H134" s="208">
        <v>129.78</v>
      </c>
      <c r="J134" s="209">
        <v>658</v>
      </c>
      <c r="K134" s="208">
        <v>138.18</v>
      </c>
      <c r="M134" s="207" t="s">
        <v>173</v>
      </c>
      <c r="N134" s="206" t="s">
        <v>183</v>
      </c>
    </row>
  </sheetData>
  <sheetProtection/>
  <printOptions horizontalCentered="1" verticalCentered="1"/>
  <pageMargins left="0.15748031496062992" right="0.15748031496062992" top="0.3937007874015748" bottom="0.1968503937007874" header="0.5118110236220472" footer="0.2755905511811024"/>
  <pageSetup fitToHeight="5" fitToWidth="1" horizontalDpi="600" verticalDpi="600" orientation="landscape" paperSize="9" r:id="rId1"/>
  <rowBreaks count="4" manualBreakCount="4">
    <brk id="61" max="255" man="1"/>
    <brk id="122" max="255" man="1"/>
    <brk id="182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Falkland Island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Kenles9</dc:creator>
  <cp:keywords/>
  <dc:description/>
  <cp:lastModifiedBy>Kirst Cruickshank (AT01)</cp:lastModifiedBy>
  <cp:lastPrinted>2019-02-12T16:03:57Z</cp:lastPrinted>
  <dcterms:created xsi:type="dcterms:W3CDTF">2004-11-05T17:27:19Z</dcterms:created>
  <dcterms:modified xsi:type="dcterms:W3CDTF">2020-12-07T14:25:09Z</dcterms:modified>
  <cp:category/>
  <cp:version/>
  <cp:contentType/>
  <cp:contentStatus/>
</cp:coreProperties>
</file>